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係\財政共通\調査\02　東京都関係\H31\32.03.06〆切　【36〆】平成30年度財政状況資料集の作成及び提出について\06　2回目\02　回答\"/>
    </mc:Choice>
  </mc:AlternateContent>
  <bookViews>
    <workbookView xWindow="0" yWindow="0" windowWidth="28800" windowHeight="12048"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CW102" i="12"/>
  <c r="DB102" i="12"/>
  <c r="DG102" i="12"/>
  <c r="DL102" i="12"/>
  <c r="DQ102" i="12"/>
  <c r="CR102" i="12"/>
  <c r="AU88" i="12"/>
  <c r="AP88" i="12"/>
  <c r="AF88" i="12"/>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<sst xmlns="http://schemas.openxmlformats.org/spreadsheetml/2006/main" count="1094" uniqueCount="596">
  <si>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</si>
  <si>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</si>
  <si>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</si>
  <si>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</si>
  <si>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</si>
  <si>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</si>
  <si>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</si>
  <si>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</si>
  <si>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</si>
  <si>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</si>
  <si>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</si>
  <si>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</si>
  <si>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</si>
  <si>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</si>
  <si>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</si>
  <si>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</si>
  <si>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</si>
  <si>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</si>
  <si>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</si>
  <si>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</si>
  <si>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</si>
  <si>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</si>
  <si>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</si>
  <si>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</si>
  <si>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</si>
  <si>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</si>
  <si>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</si>
  <si>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</si>
  <si>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</si>
  <si>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</si>
  <si>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</si>
  <si>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</si>
  <si>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</si>
  <si>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</si>
  <si>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</si>
  <si>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</si>
  <si>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</si>
  <si>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</si>
  <si>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</si>
  <si>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</si>
  <si>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</si>
  <si>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</si>
  <si>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</si>
  <si>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</si>
  <si>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</si>
  <si>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</si>
  <si>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</si>
  <si>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</si>
  <si>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</si>
  <si>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</si>
  <si>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</si>
  <si>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</si>
  <si>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</si>
  <si>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</si>
  <si>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</si>
  <si>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</si>
  <si>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</si>
  <si>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</si>
  <si>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</si>
  <si>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</si>
  <si>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</si>
  <si>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</si>
  <si>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</si>
  <si>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</si>
  <si>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</si>
  <si>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</si>
  <si>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</si>
  <si>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</si>
  <si>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</si>
  <si>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</si>
  <si>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</si>
  <si>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</si>
  <si>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</si>
  <si>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</si>
  <si>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</si>
  <si>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</si>
  <si>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</si>
  <si>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</si>
  <si>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</si>
  <si>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</si>
  <si>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</si>
  <si>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</si>
  <si>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</si>
  <si>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</si>
  <si>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</si>
  <si>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</si>
  <si>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</si>
  <si>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</si>
  <si>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</si>
  <si>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</si>
  <si>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</si>
  <si>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</si>
  <si>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</si>
  <si>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</si>
  <si>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</si>
  <si>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</si>
  <si>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</si>
  <si>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清瀬市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</si>
  <si>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</si>
  <si>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</si>
  <si>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</si>
  <si>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</si>
  <si>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</si>
  <si>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</si>
  <si>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</si>
  <si>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</si>
  <si>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</si>
  <si>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</si>
  <si>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</si>
  <si>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</si>
  <si>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</si>
  <si>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</si>
  <si>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</si>
  <si>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</si>
  <si>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</si>
  <si>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</si>
  <si>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</si>
  <si>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</si>
  <si>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</si>
  <si>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</si>
  <si>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</si>
  <si>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</si>
  <si>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</si>
  <si>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</si>
  <si>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</si>
  <si>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</si>
  <si>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</si>
  <si>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</si>
  <si>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</si>
  <si>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</si>
  <si>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</si>
  <si>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</si>
  <si>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</si>
  <si>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</si>
  <si>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</si>
  <si>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</si>
  <si>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</si>
  <si>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</si>
  <si>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</si>
  <si>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</si>
  <si>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</si>
  <si>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</si>
  <si>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</si>
  <si>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</si>
  <si>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</si>
  <si>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</si>
  <si>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</si>
  <si>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</si>
  <si>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</si>
  <si>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</si>
  <si>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</si>
  <si>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</si>
  <si>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</si>
  <si>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</si>
  <si>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</si>
  <si>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</si>
  <si>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</si>
  <si>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</si>
  <si>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</si>
  <si>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</si>
  <si>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</si>
  <si>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</si>
  <si>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</si>
  <si>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</si>
  <si>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</si>
  <si>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</si>
  <si>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</si>
  <si>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</si>
  <si>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</si>
  <si>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</si>
  <si>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</si>
  <si>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</si>
  <si>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</si>
  <si>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</si>
  <si>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</si>
  <si>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</si>
  <si>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</si>
  <si>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</si>
  <si>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</si>
  <si>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</si>
  <si>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</si>
  <si>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</si>
  <si>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</si>
  <si>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</si>
  <si>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</si>
  <si>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</si>
  <si>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</si>
  <si>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</si>
  <si>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</si>
  <si>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</si>
  <si>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</si>
  <si>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</si>
  <si>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</si>
  <si>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</si>
  <si>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</si>
  <si>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</si>
  <si>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</si>
  <si>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</si>
  <si>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</si>
  <si>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</si>
  <si>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</si>
  <si>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</si>
  <si>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</si>
  <si>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</si>
  <si>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</si>
  <si>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</si>
  <si>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</si>
  <si>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</si>
  <si>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</si>
  <si>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</si>
  <si>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</si>
  <si>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</si>
  <si>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</si>
  <si>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東京都清瀬市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</si>
  <si>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</si>
  <si>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</si>
  <si>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</si>
  <si>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</si>
  <si>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</si>
  <si>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</si>
  <si>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</si>
  <si>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</si>
  <si>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</si>
  <si>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</si>
  <si>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</si>
  <si>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</si>
  <si>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</si>
  <si>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</si>
  <si>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</si>
  <si>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</si>
  <si>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</si>
  <si>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</si>
  <si>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</si>
  <si>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</si>
  <si>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</si>
  <si>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</si>
  <si>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</si>
  <si>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</si>
  <si>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</si>
  <si>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</si>
  <si>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</si>
  <si>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</si>
  <si>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</si>
  <si>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</si>
  <si>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</si>
  <si>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</si>
  <si>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</si>
  <si>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</si>
  <si>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</si>
  <si>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</si>
  <si>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</si>
  <si>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</si>
  <si>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</si>
  <si>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</si>
  <si>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</si>
  <si>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</si>
  <si>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</si>
  <si>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</si>
  <si>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</si>
  <si>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</si>
  <si>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</si>
  <si>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</si>
  <si>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</si>
  <si>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</si>
  <si>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</si>
  <si>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</si>
  <si>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</si>
  <si>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</si>
  <si>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</si>
  <si>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</si>
  <si>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</si>
  <si>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</si>
  <si>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</si>
  <si>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</si>
  <si>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</si>
  <si>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</si>
  <si>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</si>
  <si>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</si>
  <si>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</si>
  <si>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</si>
  <si>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</si>
  <si>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</si>
  <si>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</si>
  <si>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</si>
  <si>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</si>
  <si>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</si>
  <si>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</si>
  <si>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</si>
  <si>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</si>
  <si>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</si>
  <si>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</si>
  <si>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</si>
  <si>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</si>
  <si>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</si>
  <si>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</si>
  <si>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</si>
  <si>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</si>
  <si>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</si>
  <si>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</si>
  <si>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</si>
  <si>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</si>
  <si>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</si>
  <si>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</si>
  <si>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</si>
  <si>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</si>
  <si>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</si>
  <si>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</si>
  <si>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</si>
  <si>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</si>
  <si>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</si>
  <si>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</si>
  <si>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</si>
  <si>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</si>
  <si>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</si>
  <si>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</si>
  <si>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</si>
  <si>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</si>
  <si>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</si>
  <si>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</si>
  <si>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</si>
  <si>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</si>
  <si>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</si>
  <si>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</si>
  <si>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</si>
  <si>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</si>
  <si>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</si>
  <si>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</si>
  <si>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</si>
  <si>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</si>
  <si>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</si>
  <si>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</si>
  <si>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</si>
  <si>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</si>
  <si>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</si>
  <si>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</si>
  <si>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</si>
  <si>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</si>
  <si>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</si>
  <si>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</si>
  <si>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</si>
  <si>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</si>
  <si>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</si>
  <si>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</si>
  <si>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</si>
  <si>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</si>
  <si>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</si>
  <si>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</si>
  <si>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</si>
  <si>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</si>
  <si>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</si>
  <si>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</si>
  <si>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</si>
  <si>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</si>
  <si>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</si>
  <si>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</si>
  <si>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</si>
  <si>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</si>
  <si>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</si>
  <si>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</si>
  <si>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</si>
  <si>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</si>
  <si>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</si>
  <si>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</si>
  <si>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東京都清瀬市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</si>
  <si>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</si>
  <si>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</si>
  <si>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</si>
  <si>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</si>
  <si>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</si>
  <si>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</si>
  <si>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</si>
  <si>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</si>
  <si>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</si>
  <si>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</si>
  <si>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</si>
  <si>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</si>
  <si>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</si>
  <si>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</si>
  <si>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</si>
  <si>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</si>
  <si>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</si>
  <si>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</si>
  <si>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</si>
  <si>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</si>
  <si>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</si>
  <si>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</si>
  <si>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</si>
  <si>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</si>
  <si>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</si>
  <si>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</si>
  <si>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</si>
  <si>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</si>
  <si>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</si>
  <si>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</si>
  <si>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</si>
  <si>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</si>
  <si>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</si>
  <si>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</si>
  <si>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</si>
  <si>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</si>
  <si>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</si>
  <si>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</si>
  <si>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</si>
  <si>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</si>
  <si>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</si>
  <si>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</si>
  <si>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</si>
  <si>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</si>
  <si>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</si>
  <si>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</si>
  <si>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</si>
  <si>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</si>
  <si>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</si>
  <si>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</si>
  <si>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</si>
  <si>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</si>
  <si>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</si>
  <si>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</si>
  <si>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</si>
  <si>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</si>
  <si>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</si>
  <si>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</si>
  <si>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</si>
  <si>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</si>
  <si>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</si>
  <si>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</si>
  <si>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</si>
  <si>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</si>
  <si>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</si>
  <si>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</si>
  <si>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</si>
  <si>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</si>
  <si>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</si>
  <si>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</si>
  <si>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</si>
  <si>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</si>
  <si>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</si>
  <si>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</si>
  <si>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</si>
  <si>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</si>
  <si>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</si>
  <si>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</si>
  <si>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</si>
  <si>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</si>
  <si>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</si>
  <si>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</si>
  <si>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</si>
  <si>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</si>
  <si>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</si>
  <si>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</si>
  <si>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</si>
  <si>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</si>
  <si>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</si>
  <si>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</si>
  <si>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</si>
  <si>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</si>
  <si>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</si>
  <si>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</si>
  <si>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</si>
  <si>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</si>
  <si>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</si>
  <si>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</si>
  <si>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</si>
  <si>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</si>
  <si>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</si>
  <si>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</si>
  <si>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</si>
  <si>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</si>
  <si>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</si>
  <si>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</si>
  <si>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</si>
  <si>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</si>
  <si>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</si>
  <si>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</si>
  <si>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</si>
  <si>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</si>
  <si>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</si>
  <si>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</si>
  <si>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</si>
  <si>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</si>
  <si>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</si>
  <si>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</si>
  <si>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</si>
  <si>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</si>
  <si>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</si>
  <si>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</si>
  <si>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</si>
  <si>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</si>
  <si>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</si>
  <si>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</si>
  <si>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</si>
  <si>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</si>
  <si>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</si>
  <si>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</si>
  <si>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</si>
  <si>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</si>
  <si>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</si>
  <si>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</si>
  <si>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</si>
  <si>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</si>
  <si>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</si>
  <si>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</si>
  <si>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</si>
  <si>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</si>
  <si>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</si>
  <si>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</si>
  <si>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</si>
  <si>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</si>
  <si>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</si>
  <si>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</si>
  <si>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</si>
  <si>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</si>
  <si>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</si>
  <si>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</si>
  <si>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</si>
  <si>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</si>
  <si>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</si>
  <si>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</si>
  <si>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</si>
  <si>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</si>
  <si>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</si>
  <si>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</si>
  <si>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</si>
  <si>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</si>
  <si>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</si>
  <si>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</si>
  <si>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</si>
  <si>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</si>
  <si>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</si>
  <si>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</si>
  <si>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</si>
  <si>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</si>
  <si>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</si>
  <si>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</si>
  <si>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</si>
  <si>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</si>
  <si>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</si>
  <si>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</si>
  <si>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</si>
  <si>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</si>
  <si>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</si>
  <si>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</si>
  <si>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</si>
  <si>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</si>
  <si>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</si>
  <si>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</si>
  <si>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</si>
  <si>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</si>
  <si>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</si>
  <si>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</si>
  <si>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0.62</t>
  </si>
  <si>
    <t>▲ 0.65</t>
  </si>
  <si>
    <t>一般会計</t>
  </si>
  <si>
    <t>介護保険特別会計</t>
  </si>
  <si>
    <t>下水道事業会計</t>
  </si>
  <si>
    <t>国民健康保険事業特別会計</t>
  </si>
  <si>
    <t>後期高齢者医療特別会計</t>
  </si>
  <si>
    <t>駐車場事業特別会計</t>
  </si>
  <si>
    <t>その他会計（赤字）</t>
  </si>
  <si>
    <t>その他会計（黒字）</t>
  </si>
  <si>
    <t>H25末</t>
    <phoneticPr fontId="5"/>
  </si>
  <si>
    <t>H26末</t>
    <phoneticPr fontId="5"/>
  </si>
  <si>
    <t>H27末</t>
    <phoneticPr fontId="5"/>
  </si>
  <si>
    <t>H28末</t>
    <phoneticPr fontId="5"/>
  </si>
  <si>
    <t>H29末</t>
    <phoneticPr fontId="5"/>
  </si>
  <si>
    <t>公共施設整備基金</t>
    <phoneticPr fontId="2"/>
  </si>
  <si>
    <t>緑地保全基金</t>
    <rPh sb="0" eb="2">
      <t>リョクチ</t>
    </rPh>
    <rPh sb="2" eb="4">
      <t>ホゼン</t>
    </rPh>
    <rPh sb="4" eb="6">
      <t>キキン</t>
    </rPh>
    <phoneticPr fontId="2"/>
  </si>
  <si>
    <t>教育基金</t>
    <rPh sb="0" eb="2">
      <t>キョウイク</t>
    </rPh>
    <rPh sb="2" eb="4">
      <t>キキン</t>
    </rPh>
    <phoneticPr fontId="2"/>
  </si>
  <si>
    <t>まちづくり応援基金</t>
    <rPh sb="5" eb="7">
      <t>オウエン</t>
    </rPh>
    <rPh sb="7" eb="9">
      <t>キキン</t>
    </rPh>
    <phoneticPr fontId="2"/>
  </si>
  <si>
    <t>社会福祉基金</t>
    <rPh sb="0" eb="2">
      <t>シャカイ</t>
    </rPh>
    <rPh sb="2" eb="4">
      <t>フクシ</t>
    </rPh>
    <rPh sb="4" eb="6">
      <t>キキン</t>
    </rPh>
    <phoneticPr fontId="2"/>
  </si>
  <si>
    <t>柳泉園組合</t>
    <rPh sb="0" eb="1">
      <t>リュウ</t>
    </rPh>
    <rPh sb="1" eb="2">
      <t>セン</t>
    </rPh>
    <rPh sb="2" eb="3">
      <t>エン</t>
    </rPh>
    <rPh sb="3" eb="5">
      <t>クミアイ</t>
    </rPh>
    <phoneticPr fontId="30"/>
  </si>
  <si>
    <t>東京都市町村職員退職手当組合</t>
    <rPh sb="0" eb="3">
      <t>トウキョウト</t>
    </rPh>
    <rPh sb="3" eb="6">
      <t>シチョウソン</t>
    </rPh>
    <rPh sb="6" eb="8">
      <t>ショクイン</t>
    </rPh>
    <rPh sb="8" eb="10">
      <t>タイショク</t>
    </rPh>
    <rPh sb="10" eb="12">
      <t>テアテ</t>
    </rPh>
    <rPh sb="12" eb="14">
      <t>クミアイ</t>
    </rPh>
    <phoneticPr fontId="30"/>
  </si>
  <si>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ホショウナド</t>
    </rPh>
    <rPh sb="17" eb="19">
      <t>クミアイ</t>
    </rPh>
    <phoneticPr fontId="30"/>
  </si>
  <si>
    <t>東京たま広域資源循環組合</t>
    <rPh sb="0" eb="2">
      <t>トウキョウ</t>
    </rPh>
    <rPh sb="4" eb="6">
      <t>コウイキ</t>
    </rPh>
    <rPh sb="6" eb="8">
      <t>シゲン</t>
    </rPh>
    <rPh sb="8" eb="10">
      <t>ジュンカン</t>
    </rPh>
    <rPh sb="10" eb="12">
      <t>クミアイ</t>
    </rPh>
    <phoneticPr fontId="30"/>
  </si>
  <si>
    <t>東京市町村総合事務組合（一般会計）</t>
    <rPh sb="0" eb="2">
      <t>トウキョウ</t>
    </rPh>
    <rPh sb="2" eb="5">
      <t>シチョウソン</t>
    </rPh>
    <rPh sb="5" eb="7">
      <t>ソウゴウ</t>
    </rPh>
    <rPh sb="7" eb="9">
      <t>ジム</t>
    </rPh>
    <rPh sb="9" eb="11">
      <t>クミアイ</t>
    </rPh>
    <rPh sb="12" eb="16">
      <t>イッパンカイケイ</t>
    </rPh>
    <phoneticPr fontId="30"/>
  </si>
  <si>
    <t>多摩六都科学館組合</t>
    <rPh sb="0" eb="2">
      <t>タマ</t>
    </rPh>
    <rPh sb="2" eb="3">
      <t>ロク</t>
    </rPh>
    <rPh sb="3" eb="4">
      <t>ト</t>
    </rPh>
    <rPh sb="4" eb="7">
      <t>カガクカン</t>
    </rPh>
    <rPh sb="7" eb="9">
      <t>クミアイ</t>
    </rPh>
    <phoneticPr fontId="30"/>
  </si>
  <si>
    <t>昭和病院企業団</t>
    <rPh sb="0" eb="2">
      <t>ショウワ</t>
    </rPh>
    <rPh sb="2" eb="4">
      <t>ビョウイン</t>
    </rPh>
    <rPh sb="4" eb="6">
      <t>キギョウ</t>
    </rPh>
    <rPh sb="6" eb="7">
      <t>ダン</t>
    </rPh>
    <phoneticPr fontId="30"/>
  </si>
  <si>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30"/>
  </si>
  <si>
    <t>東京都後期高齢者医療広域連合（後期高齢者医療特別会計）</t>
    <rPh sb="0" eb="3">
      <t>トウキョウト</t>
    </rPh>
    <rPh sb="3" eb="5">
      <t>コウキ</t>
    </rPh>
    <rPh sb="5" eb="7">
      <t>コウレイ</t>
    </rPh>
    <rPh sb="7" eb="8">
      <t>モノ</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30"/>
  </si>
  <si>
    <t>東京市町村総合事務組合（特別会計）</t>
    <rPh sb="0" eb="2">
      <t>トウキョウ</t>
    </rPh>
    <rPh sb="2" eb="5">
      <t>シチョウソン</t>
    </rPh>
    <rPh sb="5" eb="7">
      <t>ソウゴウ</t>
    </rPh>
    <rPh sb="7" eb="9">
      <t>ジム</t>
    </rPh>
    <rPh sb="9" eb="11">
      <t>クミアイ</t>
    </rPh>
    <rPh sb="12" eb="14">
      <t>トクベツ</t>
    </rPh>
    <rPh sb="14" eb="16">
      <t>カイケイ</t>
    </rPh>
    <phoneticPr fontId="30"/>
  </si>
  <si>
    <t>清瀬都市開発株式会社</t>
    <rPh sb="0" eb="2">
      <t>キヨセ</t>
    </rPh>
    <rPh sb="2" eb="4">
      <t>トシ</t>
    </rPh>
    <rPh sb="4" eb="6">
      <t>カイハツ</t>
    </rPh>
    <rPh sb="6" eb="10">
      <t>カブシキガイシャ</t>
    </rPh>
    <phoneticPr fontId="2"/>
  </si>
  <si>
    <t>清瀬市土地開発公社</t>
    <rPh sb="0" eb="2">
      <t>キヨセ</t>
    </rPh>
    <rPh sb="2" eb="3">
      <t>シ</t>
    </rPh>
    <rPh sb="3" eb="5">
      <t>トチ</t>
    </rPh>
    <rPh sb="5" eb="7">
      <t>カイハツ</t>
    </rPh>
    <rPh sb="7" eb="9">
      <t>コウシャ</t>
    </rPh>
    <phoneticPr fontId="2"/>
  </si>
  <si>
    <t>-</t>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</si>
  <si>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</si>
  <si>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</si>
  <si>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</si>
  <si>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</si>
  <si>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</si>
  <si>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</si>
  <si>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</si>
  <si>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</si>
  <si>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</si>
  <si>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</si>
  <si>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</si>
  <si>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有形固定資産減価償却率はともに類似団体と比較して低くなっている。将来負担比率については、過去からの起債抑制による公債費の減少、職員の年齢構成の変化による退職手当負担見込額の減少などにより減少傾向となっているが、有形固定資産減価償却率の高い公共施設の建替及び耐震化工事など、地方債を発行する事業が見込まれるため、公債費の動向には引き続き注視していく必要がある。
　今後とも新規事業の実施等について総点検を図り新たな地方債の借入の抑制に努めるとともに、老朽化した公共施設を適切に維持していくため「公共施設再編計画」を基に、「個別施設計画」を策定し、計画的な更新・改修に取り組む。</t>
    <phoneticPr fontId="5"/>
  </si>
  <si>
    <t>　将来負担比率及び実質公債費比率はともに類似団体と比較して低くなっている。推移としては過去からの起債抑制による公債費の減少、職員の年齢構成の変化による退職手当負担見込額の減少などにより減少傾向となっている。今後は市庁舎の建替及び市内公共施設の耐震化工事など、地方債を発行する事業が見込まれるため、公債費の動向には引き続き注視していく必要がある。
　今後とも新規事業の実施等について総点検を図り新たな地方債の借入の抑制に努める。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</si>
</sst>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2FF2-4911-B8AB-C8373C67D0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34176</c:v>
                </c:pt>
                <c:pt idx="1">
                  <c:v>18350</c:v>
                </c:pt>
                <c:pt idx="2">
                  <c:v>21095</c:v>
                </c:pt>
                <c:pt idx="3">
                  <c:v>32227</c:v>
                </c:pt>
                <c:pt idx="4">
                  <c:v>32046</c:v>
                </c:pt>
              </c:numCache>
            </c:numRef>
          </c:val>
          <c:smooth val="0"/>
          <c:extLst>
            <c:ext xmlns:c16="http://schemas.microsoft.com/office/drawing/2014/chart" uri="{C3380CC4-5D6E-409C-BE32-E72D297353CC}">
              <c16:uniqueId val="{00000001-2FF2-4911-B8AB-C8373C67D0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5.26</c:v>
                </c:pt>
                <c:pt idx="1">
                  <c:v>7.28</c:v>
                </c:pt>
                <c:pt idx="2">
                  <c:v>6.47</c:v>
                </c:pt>
                <c:pt idx="3">
                  <c:v>7.26</c:v>
                </c:pt>
                <c:pt idx="4">
                  <c:v>5.55</c:v>
                </c:pt>
              </c:numCache>
            </c:numRef>
          </c:val>
          <c:extLst>
            <c:ext xmlns:c16="http://schemas.microsoft.com/office/drawing/2014/chart" uri="{C3380CC4-5D6E-409C-BE32-E72D297353CC}">
              <c16:uniqueId val="{00000000-7B94-43ED-90AE-11B1C3E292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9.76</c:v>
                </c:pt>
                <c:pt idx="1">
                  <c:v>8.9600000000000009</c:v>
                </c:pt>
                <c:pt idx="2">
                  <c:v>9.07</c:v>
                </c:pt>
                <c:pt idx="3">
                  <c:v>8.8000000000000007</c:v>
                </c:pt>
                <c:pt idx="4">
                  <c:v>9.8000000000000007</c:v>
                </c:pt>
              </c:numCache>
            </c:numRef>
          </c:val>
          <c:extLst>
            <c:ext xmlns:c16="http://schemas.microsoft.com/office/drawing/2014/chart" uri="{C3380CC4-5D6E-409C-BE32-E72D297353CC}">
              <c16:uniqueId val="{00000001-7B94-43ED-90AE-11B1C3E292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0.45</c:v>
                </c:pt>
                <c:pt idx="1">
                  <c:v>1.28</c:v>
                </c:pt>
                <c:pt idx="2">
                  <c:v>-0.62</c:v>
                </c:pt>
                <c:pt idx="3">
                  <c:v>0.72</c:v>
                </c:pt>
                <c:pt idx="4">
                  <c:v>-0.65</c:v>
                </c:pt>
              </c:numCache>
            </c:numRef>
          </c:val>
          <c:smooth val="0"/>
          <c:extLst>
            <c:ext xmlns:c16="http://schemas.microsoft.com/office/drawing/2014/chart" uri="{C3380CC4-5D6E-409C-BE32-E72D297353CC}">
              <c16:uniqueId val="{00000002-7B94-43ED-90AE-11B1C3E292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0.27</c:v>
                </c:pt>
                <c:pt idx="2">
                  <c:v>#N/A</c:v>
                </c:pt>
                <c:pt idx="3">
                  <c:v>0.1</c:v>
                </c:pt>
                <c:pt idx="4">
                  <c:v>#N/A</c:v>
                </c:pt>
                <c:pt idx="5">
                  <c:v>0.22</c:v>
                </c:pt>
                <c:pt idx="6">
                  <c:v>#N/A</c:v>
                </c:pt>
                <c:pt idx="7">
                  <c:v>1.22</c:v>
                </c:pt>
                <c:pt idx="8">
                  <c:v>0</c:v>
                </c:pt>
                <c:pt idx="9">
                  <c:v>0</c:v>
                </c:pt>
              </c:numCache>
            </c:numRef>
          </c:val>
          <c:extLst>
            <c:ext xmlns:c16="http://schemas.microsoft.com/office/drawing/2014/chart" uri="{C3380CC4-5D6E-409C-BE32-E72D297353CC}">
              <c16:uniqueId val="{00000000-5094-4DCB-B9B1-65395B57AA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94-4DCB-B9B1-65395B57AAA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094-4DCB-B9B1-65395B57AAA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094-4DCB-B9B1-65395B57AAAB}"/>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0.03</c:v>
                </c:pt>
                <c:pt idx="6">
                  <c:v>#N/A</c:v>
                </c:pt>
                <c:pt idx="7">
                  <c:v>0.04</c:v>
                </c:pt>
                <c:pt idx="8">
                  <c:v>#N/A</c:v>
                </c:pt>
                <c:pt idx="9">
                  <c:v>0.03</c:v>
                </c:pt>
              </c:numCache>
            </c:numRef>
          </c:val>
          <c:extLst>
            <c:ext xmlns:c16="http://schemas.microsoft.com/office/drawing/2014/chart" uri="{C3380CC4-5D6E-409C-BE32-E72D297353CC}">
              <c16:uniqueId val="{00000004-5094-4DCB-B9B1-65395B57AAA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0.04</c:v>
                </c:pt>
                <c:pt idx="4">
                  <c:v>#N/A</c:v>
                </c:pt>
                <c:pt idx="5">
                  <c:v>0.03</c:v>
                </c:pt>
                <c:pt idx="6">
                  <c:v>#N/A</c:v>
                </c:pt>
                <c:pt idx="7">
                  <c:v>0.03</c:v>
                </c:pt>
                <c:pt idx="8">
                  <c:v>#N/A</c:v>
                </c:pt>
                <c:pt idx="9">
                  <c:v>7.0000000000000007E-2</c:v>
                </c:pt>
              </c:numCache>
            </c:numRef>
          </c:val>
          <c:extLst>
            <c:ext xmlns:c16="http://schemas.microsoft.com/office/drawing/2014/chart" uri="{C3380CC4-5D6E-409C-BE32-E72D297353CC}">
              <c16:uniqueId val="{00000005-5094-4DCB-B9B1-65395B57AAA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1.75</c:v>
                </c:pt>
                <c:pt idx="2">
                  <c:v>#N/A</c:v>
                </c:pt>
                <c:pt idx="3">
                  <c:v>1.27</c:v>
                </c:pt>
                <c:pt idx="4">
                  <c:v>#N/A</c:v>
                </c:pt>
                <c:pt idx="5">
                  <c:v>0.62</c:v>
                </c:pt>
                <c:pt idx="6">
                  <c:v>#N/A</c:v>
                </c:pt>
                <c:pt idx="7">
                  <c:v>1.31</c:v>
                </c:pt>
                <c:pt idx="8">
                  <c:v>#N/A</c:v>
                </c:pt>
                <c:pt idx="9">
                  <c:v>0.56999999999999995</c:v>
                </c:pt>
              </c:numCache>
            </c:numRef>
          </c:val>
          <c:extLst>
            <c:ext xmlns:c16="http://schemas.microsoft.com/office/drawing/2014/chart" uri="{C3380CC4-5D6E-409C-BE32-E72D297353CC}">
              <c16:uniqueId val="{00000006-5094-4DCB-B9B1-65395B57AAA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0.61</c:v>
                </c:pt>
              </c:numCache>
            </c:numRef>
          </c:val>
          <c:extLst>
            <c:ext xmlns:c16="http://schemas.microsoft.com/office/drawing/2014/chart" uri="{C3380CC4-5D6E-409C-BE32-E72D297353CC}">
              <c16:uniqueId val="{00000007-5094-4DCB-B9B1-65395B57AAA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c:v>
                </c:pt>
                <c:pt idx="2">
                  <c:v>#N/A</c:v>
                </c:pt>
                <c:pt idx="3">
                  <c:v>1.94</c:v>
                </c:pt>
                <c:pt idx="4">
                  <c:v>#N/A</c:v>
                </c:pt>
                <c:pt idx="5">
                  <c:v>1.96</c:v>
                </c:pt>
                <c:pt idx="6">
                  <c:v>#N/A</c:v>
                </c:pt>
                <c:pt idx="7">
                  <c:v>2.33</c:v>
                </c:pt>
                <c:pt idx="8">
                  <c:v>#N/A</c:v>
                </c:pt>
                <c:pt idx="9">
                  <c:v>2.0699999999999998</c:v>
                </c:pt>
              </c:numCache>
            </c:numRef>
          </c:val>
          <c:extLst>
            <c:ext xmlns:c16="http://schemas.microsoft.com/office/drawing/2014/chart" uri="{C3380CC4-5D6E-409C-BE32-E72D297353CC}">
              <c16:uniqueId val="{00000008-5094-4DCB-B9B1-65395B57AAA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5.26</c:v>
                </c:pt>
                <c:pt idx="2">
                  <c:v>#N/A</c:v>
                </c:pt>
                <c:pt idx="3">
                  <c:v>7.27</c:v>
                </c:pt>
                <c:pt idx="4">
                  <c:v>#N/A</c:v>
                </c:pt>
                <c:pt idx="5">
                  <c:v>6.47</c:v>
                </c:pt>
                <c:pt idx="6">
                  <c:v>#N/A</c:v>
                </c:pt>
                <c:pt idx="7">
                  <c:v>7.26</c:v>
                </c:pt>
                <c:pt idx="8">
                  <c:v>#N/A</c:v>
                </c:pt>
                <c:pt idx="9">
                  <c:v>5.54</c:v>
                </c:pt>
              </c:numCache>
            </c:numRef>
          </c:val>
          <c:extLst>
            <c:ext xmlns:c16="http://schemas.microsoft.com/office/drawing/2014/chart" uri="{C3380CC4-5D6E-409C-BE32-E72D297353CC}">
              <c16:uniqueId val="{00000009-5094-4DCB-B9B1-65395B57AA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1985</c:v>
                </c:pt>
                <c:pt idx="5">
                  <c:v>1572</c:v>
                </c:pt>
                <c:pt idx="8">
                  <c:v>1506</c:v>
                </c:pt>
                <c:pt idx="11">
                  <c:v>1529</c:v>
                </c:pt>
                <c:pt idx="14">
                  <c:v>1503</c:v>
                </c:pt>
              </c:numCache>
            </c:numRef>
          </c:val>
          <c:extLst>
            <c:ext xmlns:c16="http://schemas.microsoft.com/office/drawing/2014/chart" uri="{C3380CC4-5D6E-409C-BE32-E72D297353CC}">
              <c16:uniqueId val="{00000000-0426-4002-AB89-0E3EA526A7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26-4002-AB89-0E3EA526A7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c:v>
                </c:pt>
                <c:pt idx="3">
                  <c:v>11</c:v>
                </c:pt>
                <c:pt idx="6">
                  <c:v>11</c:v>
                </c:pt>
                <c:pt idx="9">
                  <c:v>11</c:v>
                </c:pt>
                <c:pt idx="12">
                  <c:v>7</c:v>
                </c:pt>
              </c:numCache>
            </c:numRef>
          </c:val>
          <c:extLst>
            <c:ext xmlns:c16="http://schemas.microsoft.com/office/drawing/2014/chart" uri="{C3380CC4-5D6E-409C-BE32-E72D297353CC}">
              <c16:uniqueId val="{00000002-0426-4002-AB89-0E3EA526A7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242</c:v>
                </c:pt>
                <c:pt idx="3">
                  <c:v>90</c:v>
                </c:pt>
                <c:pt idx="6">
                  <c:v>78</c:v>
                </c:pt>
                <c:pt idx="9">
                  <c:v>70</c:v>
                </c:pt>
                <c:pt idx="12">
                  <c:v>64</c:v>
                </c:pt>
              </c:numCache>
            </c:numRef>
          </c:val>
          <c:extLst>
            <c:ext xmlns:c16="http://schemas.microsoft.com/office/drawing/2014/chart" uri="{C3380CC4-5D6E-409C-BE32-E72D297353CC}">
              <c16:uniqueId val="{00000003-0426-4002-AB89-0E3EA526A7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138</c:v>
                </c:pt>
                <c:pt idx="3">
                  <c:v>97</c:v>
                </c:pt>
                <c:pt idx="6">
                  <c:v>63</c:v>
                </c:pt>
                <c:pt idx="9">
                  <c:v>56</c:v>
                </c:pt>
                <c:pt idx="12">
                  <c:v>22</c:v>
                </c:pt>
              </c:numCache>
            </c:numRef>
          </c:val>
          <c:extLst>
            <c:ext xmlns:c16="http://schemas.microsoft.com/office/drawing/2014/chart" uri="{C3380CC4-5D6E-409C-BE32-E72D297353CC}">
              <c16:uniqueId val="{00000004-0426-4002-AB89-0E3EA526A7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26-4002-AB89-0E3EA526A7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26-4002-AB89-0E3EA526A7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2122</c:v>
                </c:pt>
                <c:pt idx="3">
                  <c:v>2034</c:v>
                </c:pt>
                <c:pt idx="6">
                  <c:v>1915</c:v>
                </c:pt>
                <c:pt idx="9">
                  <c:v>1899</c:v>
                </c:pt>
                <c:pt idx="12">
                  <c:v>1875</c:v>
                </c:pt>
              </c:numCache>
            </c:numRef>
          </c:val>
          <c:extLst>
            <c:ext xmlns:c16="http://schemas.microsoft.com/office/drawing/2014/chart" uri="{C3380CC4-5D6E-409C-BE32-E72D297353CC}">
              <c16:uniqueId val="{00000007-0426-4002-AB89-0E3EA526A7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530</c:v>
                </c:pt>
                <c:pt idx="2">
                  <c:v>#N/A</c:v>
                </c:pt>
                <c:pt idx="3">
                  <c:v>#N/A</c:v>
                </c:pt>
                <c:pt idx="4">
                  <c:v>660</c:v>
                </c:pt>
                <c:pt idx="5">
                  <c:v>#N/A</c:v>
                </c:pt>
                <c:pt idx="6">
                  <c:v>#N/A</c:v>
                </c:pt>
                <c:pt idx="7">
                  <c:v>561</c:v>
                </c:pt>
                <c:pt idx="8">
                  <c:v>#N/A</c:v>
                </c:pt>
                <c:pt idx="9">
                  <c:v>#N/A</c:v>
                </c:pt>
                <c:pt idx="10">
                  <c:v>507</c:v>
                </c:pt>
                <c:pt idx="11">
                  <c:v>#N/A</c:v>
                </c:pt>
                <c:pt idx="12">
                  <c:v>#N/A</c:v>
                </c:pt>
                <c:pt idx="13">
                  <c:v>465</c:v>
                </c:pt>
                <c:pt idx="14">
                  <c:v>#N/A</c:v>
                </c:pt>
              </c:numCache>
            </c:numRef>
          </c:val>
          <c:smooth val="0"/>
          <c:extLst>
            <c:ext xmlns:c16="http://schemas.microsoft.com/office/drawing/2014/chart" uri="{C3380CC4-5D6E-409C-BE32-E72D297353CC}">
              <c16:uniqueId val="{00000008-0426-4002-AB89-0E3EA526A7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15696</c:v>
                </c:pt>
                <c:pt idx="5">
                  <c:v>15755</c:v>
                </c:pt>
                <c:pt idx="8">
                  <c:v>15860</c:v>
                </c:pt>
                <c:pt idx="11">
                  <c:v>15992</c:v>
                </c:pt>
                <c:pt idx="14">
                  <c:v>16046</c:v>
                </c:pt>
              </c:numCache>
            </c:numRef>
          </c:val>
          <c:extLst>
            <c:ext xmlns:c16="http://schemas.microsoft.com/office/drawing/2014/chart" uri="{C3380CC4-5D6E-409C-BE32-E72D297353CC}">
              <c16:uniqueId val="{00000000-F333-4463-AE71-00EFD87CB7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2111</c:v>
                </c:pt>
                <c:pt idx="5">
                  <c:v>1666</c:v>
                </c:pt>
                <c:pt idx="8">
                  <c:v>1298</c:v>
                </c:pt>
                <c:pt idx="11">
                  <c:v>1206</c:v>
                </c:pt>
                <c:pt idx="14">
                  <c:v>1305</c:v>
                </c:pt>
              </c:numCache>
            </c:numRef>
          </c:val>
          <c:extLst>
            <c:ext xmlns:c16="http://schemas.microsoft.com/office/drawing/2014/chart" uri="{C3380CC4-5D6E-409C-BE32-E72D297353CC}">
              <c16:uniqueId val="{00000001-F333-4463-AE71-00EFD87CB7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3492</c:v>
                </c:pt>
                <c:pt idx="5">
                  <c:v>3821</c:v>
                </c:pt>
                <c:pt idx="8">
                  <c:v>4310</c:v>
                </c:pt>
                <c:pt idx="11">
                  <c:v>4572</c:v>
                </c:pt>
                <c:pt idx="14">
                  <c:v>5040</c:v>
                </c:pt>
              </c:numCache>
            </c:numRef>
          </c:val>
          <c:extLst>
            <c:ext xmlns:c16="http://schemas.microsoft.com/office/drawing/2014/chart" uri="{C3380CC4-5D6E-409C-BE32-E72D297353CC}">
              <c16:uniqueId val="{00000002-F333-4463-AE71-00EFD87CB7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33-4463-AE71-00EFD87CB7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33-4463-AE71-00EFD87CB7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67</c:v>
                </c:pt>
                <c:pt idx="3">
                  <c:v>58</c:v>
                </c:pt>
                <c:pt idx="6">
                  <c:v>54</c:v>
                </c:pt>
                <c:pt idx="9">
                  <c:v>50</c:v>
                </c:pt>
                <c:pt idx="12">
                  <c:v>46</c:v>
                </c:pt>
              </c:numCache>
            </c:numRef>
          </c:val>
          <c:extLst>
            <c:ext xmlns:c16="http://schemas.microsoft.com/office/drawing/2014/chart" uri="{C3380CC4-5D6E-409C-BE32-E72D297353CC}">
              <c16:uniqueId val="{00000005-F333-4463-AE71-00EFD87CB7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4980</c:v>
                </c:pt>
                <c:pt idx="3">
                  <c:v>4775</c:v>
                </c:pt>
                <c:pt idx="6">
                  <c:v>4730</c:v>
                </c:pt>
                <c:pt idx="9">
                  <c:v>4659</c:v>
                </c:pt>
                <c:pt idx="12">
                  <c:v>4492</c:v>
                </c:pt>
              </c:numCache>
            </c:numRef>
          </c:val>
          <c:extLst>
            <c:ext xmlns:c16="http://schemas.microsoft.com/office/drawing/2014/chart" uri="{C3380CC4-5D6E-409C-BE32-E72D297353CC}">
              <c16:uniqueId val="{00000006-F333-4463-AE71-00EFD87CB7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543</c:v>
                </c:pt>
                <c:pt idx="3">
                  <c:v>460</c:v>
                </c:pt>
                <c:pt idx="6">
                  <c:v>376</c:v>
                </c:pt>
                <c:pt idx="9">
                  <c:v>307</c:v>
                </c:pt>
                <c:pt idx="12">
                  <c:v>247</c:v>
                </c:pt>
              </c:numCache>
            </c:numRef>
          </c:val>
          <c:extLst>
            <c:ext xmlns:c16="http://schemas.microsoft.com/office/drawing/2014/chart" uri="{C3380CC4-5D6E-409C-BE32-E72D297353CC}">
              <c16:uniqueId val="{00000007-F333-4463-AE71-00EFD87CB7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1157</c:v>
                </c:pt>
                <c:pt idx="3">
                  <c:v>866</c:v>
                </c:pt>
                <c:pt idx="6">
                  <c:v>630</c:v>
                </c:pt>
                <c:pt idx="9">
                  <c:v>454</c:v>
                </c:pt>
                <c:pt idx="12">
                  <c:v>356</c:v>
                </c:pt>
              </c:numCache>
            </c:numRef>
          </c:val>
          <c:extLst>
            <c:ext xmlns:c16="http://schemas.microsoft.com/office/drawing/2014/chart" uri="{C3380CC4-5D6E-409C-BE32-E72D297353CC}">
              <c16:uniqueId val="{00000008-F333-4463-AE71-00EFD87CB7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308</c:v>
                </c:pt>
                <c:pt idx="3">
                  <c:v>179</c:v>
                </c:pt>
                <c:pt idx="6">
                  <c:v>271</c:v>
                </c:pt>
                <c:pt idx="9">
                  <c:v>528</c:v>
                </c:pt>
                <c:pt idx="12">
                  <c:v>793</c:v>
                </c:pt>
              </c:numCache>
            </c:numRef>
          </c:val>
          <c:extLst>
            <c:ext xmlns:c16="http://schemas.microsoft.com/office/drawing/2014/chart" uri="{C3380CC4-5D6E-409C-BE32-E72D297353CC}">
              <c16:uniqueId val="{00000009-F333-4463-AE71-00EFD87CB7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19346</c:v>
                </c:pt>
                <c:pt idx="3">
                  <c:v>18954</c:v>
                </c:pt>
                <c:pt idx="6">
                  <c:v>18682</c:v>
                </c:pt>
                <c:pt idx="9">
                  <c:v>19039</c:v>
                </c:pt>
                <c:pt idx="12">
                  <c:v>19522</c:v>
                </c:pt>
              </c:numCache>
            </c:numRef>
          </c:val>
          <c:extLst>
            <c:ext xmlns:c16="http://schemas.microsoft.com/office/drawing/2014/chart" uri="{C3380CC4-5D6E-409C-BE32-E72D297353CC}">
              <c16:uniqueId val="{0000000A-F333-4463-AE71-00EFD87CB7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5101</c:v>
                </c:pt>
                <c:pt idx="2">
                  <c:v>#N/A</c:v>
                </c:pt>
                <c:pt idx="3">
                  <c:v>#N/A</c:v>
                </c:pt>
                <c:pt idx="4">
                  <c:v>4050</c:v>
                </c:pt>
                <c:pt idx="5">
                  <c:v>#N/A</c:v>
                </c:pt>
                <c:pt idx="6">
                  <c:v>#N/A</c:v>
                </c:pt>
                <c:pt idx="7">
                  <c:v>3274</c:v>
                </c:pt>
                <c:pt idx="8">
                  <c:v>#N/A</c:v>
                </c:pt>
                <c:pt idx="9">
                  <c:v>#N/A</c:v>
                </c:pt>
                <c:pt idx="10">
                  <c:v>3268</c:v>
                </c:pt>
                <c:pt idx="11">
                  <c:v>#N/A</c:v>
                </c:pt>
                <c:pt idx="12">
                  <c:v>#N/A</c:v>
                </c:pt>
                <c:pt idx="13">
                  <c:v>3065</c:v>
                </c:pt>
                <c:pt idx="14">
                  <c:v>#N/A</c:v>
                </c:pt>
              </c:numCache>
            </c:numRef>
          </c:val>
          <c:smooth val="0"/>
          <c:extLst>
            <c:ext xmlns:c16="http://schemas.microsoft.com/office/drawing/2014/chart" uri="{C3380CC4-5D6E-409C-BE32-E72D297353CC}">
              <c16:uniqueId val="{0000000B-F333-4463-AE71-00EFD87CB7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1368</c:v>
                </c:pt>
                <c:pt idx="1">
                  <c:v>1345</c:v>
                </c:pt>
                <c:pt idx="2">
                  <c:v>1503</c:v>
                </c:pt>
              </c:numCache>
            </c:numRef>
          </c:val>
          <c:extLst>
            <c:ext xmlns:c16="http://schemas.microsoft.com/office/drawing/2014/chart" uri="{C3380CC4-5D6E-409C-BE32-E72D297353CC}">
              <c16:uniqueId val="{00000000-BEF5-45FE-AD31-2FFA9BF7B9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BEF5-45FE-AD31-2FFA9BF7B9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2600</c:v>
                </c:pt>
                <c:pt idx="1">
                  <c:v>2771</c:v>
                </c:pt>
                <c:pt idx="2">
                  <c:v>3034</c:v>
                </c:pt>
              </c:numCache>
            </c:numRef>
          </c:val>
          <c:extLst>
            <c:ext xmlns:c16="http://schemas.microsoft.com/office/drawing/2014/chart" uri="{C3380CC4-5D6E-409C-BE32-E72D297353CC}">
              <c16:uniqueId val="{00000002-BEF5-45FE-AD31-2FFA9BF7B9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{C2B46004-C3EA-410A-8CA6-9F2C8E136533}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A86-411C-9908-EAA3998BE3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{392BD42A-510F-44A1-B9F9-2121A22DEEC7}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86-411C-9908-EAA3998BE3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{649E20BF-D5D5-4665-BDEF-A422FFC3F2C7}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86-411C-9908-EAA3998BE3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{EE73D5E5-6B77-4958-9A8C-29FEFB2508BB}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86-411C-9908-EAA3998BE3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{6E3AF05D-5C76-463D-A48F-ACA89834419C}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86-411C-9908-EAA3998BE3BF}"/>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{1F3F4D96-2B9B-498B-A80D-C151170A8641}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A86-411C-9908-EAA3998BE3BF}"/>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{011B91B9-6370-4B83-8F8E-177D7DC23517}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A86-411C-9908-EAA3998BE3BF}"/>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{61C4F9AF-B535-4882-AA88-D40E13BEA4F5}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A86-411C-9908-EAA3998BE3BF}"/>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{7BBD1191-46BC-4B17-8683-A458C28610C7}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A86-411C-9908-EAA3998BE3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51.3</c:v>
                </c:pt>
                <c:pt idx="16">
                  <c:v>50.8</c:v>
                </c:pt>
                <c:pt idx="24">
                  <c:v>52</c:v>
                </c:pt>
                <c:pt idx="32">
                  <c:v>52.8</c:v>
                </c:pt>
              </c:numCache>
            </c:numRef>
          </c:xVal>
          <c:yVal>
            <c:numRef>
              <c:f>公会計指標分析・財政指標組合せ分析表!$BP$51:$DC$51</c:f>
              <c:numCache>
                <c:formatCode>#,##0.0;"▲ "#,##0.0</c:formatCode>
                <c:ptCount val="40"/>
                <c:pt idx="8">
                  <c:v>29.4</c:v>
                </c:pt>
                <c:pt idx="16">
                  <c:v>23.7</c:v>
                </c:pt>
                <c:pt idx="24">
                  <c:v>23.4</c:v>
                </c:pt>
                <c:pt idx="32">
                  <c:v>21.9</c:v>
                </c:pt>
              </c:numCache>
            </c:numRef>
          </c:yVal>
          <c:smooth val="0"/>
          <c:extLst>
            <c:ext xmlns:c16="http://schemas.microsoft.com/office/drawing/2014/chart" uri="{C3380CC4-5D6E-409C-BE32-E72D297353CC}">
              <c16:uniqueId val="{00000009-8A86-411C-9908-EAA3998BE3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{0318BD97-5B70-4A09-9B83-0CCDACE96082}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A86-411C-9908-EAA3998BE3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{E4AE8D83-26C8-4284-B752-4EFC523A0BD6}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86-411C-9908-EAA3998BE3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{8C13B79C-A464-4ED2-879F-483F2AA281C8}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86-411C-9908-EAA3998BE3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{C27D479A-9EEB-4508-A573-DB3FAB400CA8}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86-411C-9908-EAA3998BE3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{AC53ED88-3BC3-421E-B79D-3E1131690B39}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86-411C-9908-EAA3998BE3BF}"/>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{D341E30D-CFA3-44E9-92E6-7CAE14D77C93}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A86-411C-9908-EAA3998BE3B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{F3CD4A75-BC56-4E50-9C78-896F9F31B514}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A86-411C-9908-EAA3998BE3B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{72D8E2F8-AF67-497B-8E31-9268D48A98E7}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A86-411C-9908-EAA3998BE3B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{8425BADB-48D5-42A6-8579-E806BB32D0FC}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A86-411C-9908-EAA3998BE3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8A86-411C-9908-EAA3998BE3BF}"/>
            </c:ext>
          </c:extLst>
        </c:ser>
        <c:dLbls>
          <c:showLegendKey val="0"/>
          <c:showVal val="1"/>
          <c:showCatName val="0"/>
          <c:showSerName val="0"/>
          <c:showPercent val="0"/>
          <c:showBubbleSize val="0"/>
        </c:dLbls>
        <c:axId val="46179840"/>
        <c:axId val="46181760"/>
      </c:scatterChart>
      <c:valAx>
        <c:axId val="46179840"/>
        <c:scaling>
          <c:orientation val="minMax"/>
          <c:max val="61.2"/>
          <c:min val="50.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{2AD75C21-F3C2-40C3-8D44-99F827243F80}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4B2-42D5-9B7D-BA3B776AE0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{D58C8C0B-B5DE-41D3-90D9-42E268166948}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B2-42D5-9B7D-BA3B776AE0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{115F5B3C-3611-4DB4-BB90-521B218B2A79}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B2-42D5-9B7D-BA3B776AE0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{4DD7D95E-EC9C-4973-A00B-7CDA15B72223}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B2-42D5-9B7D-BA3B776AE0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{AD564972-5B1F-4879-B2A9-2837E28C6FAD}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B2-42D5-9B7D-BA3B776AE08E}"/>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{56F6D0C3-8C9F-4AD9-A1C5-F6C8EC7A8FE2}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4B2-42D5-9B7D-BA3B776AE08E}"/>
                </c:ext>
              </c:extLst>
            </c:dLbl>
            <c:dLbl>
              <c:idx val="16"/>
              <c:layout>
                <c:manualLayout>
                  <c:x val="0"/>
                  <c:y val="-1.51509650957218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{3E9CE4FE-FDB2-4F17-8DC2-2DEA59009AB1}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4B2-42D5-9B7D-BA3B776AE08E}"/>
                </c:ext>
              </c:extLst>
            </c:dLbl>
            <c:dLbl>
              <c:idx val="24"/>
              <c:layout>
                <c:manualLayout>
                  <c:x val="0"/>
                  <c:y val="1.515062260815235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{63EA0278-C6D7-4A3F-A667-3EA4E7136056}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4B2-42D5-9B7D-BA3B776AE08E}"/>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{7172F80B-7DB5-4957-80CF-533AEA5E9A29}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4B2-42D5-9B7D-BA3B776AE0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4.4000000000000004</c:v>
                </c:pt>
                <c:pt idx="16">
                  <c:v>4.2</c:v>
                </c:pt>
                <c:pt idx="24">
                  <c:v>4.0999999999999996</c:v>
                </c:pt>
                <c:pt idx="32">
                  <c:v>3.6</c:v>
                </c:pt>
              </c:numCache>
            </c:numRef>
          </c:xVal>
          <c:yVal>
            <c:numRef>
              <c:f>公会計指標分析・財政指標組合せ分析表!$BP$73:$DC$73</c:f>
              <c:numCache>
                <c:formatCode>#,##0.0;"▲ "#,##0.0</c:formatCode>
                <c:ptCount val="40"/>
                <c:pt idx="0">
                  <c:v>37.799999999999997</c:v>
                </c:pt>
                <c:pt idx="8">
                  <c:v>29.4</c:v>
                </c:pt>
                <c:pt idx="16">
                  <c:v>23.7</c:v>
                </c:pt>
                <c:pt idx="24">
                  <c:v>23.4</c:v>
                </c:pt>
                <c:pt idx="32">
                  <c:v>21.9</c:v>
                </c:pt>
              </c:numCache>
            </c:numRef>
          </c:yVal>
          <c:smooth val="0"/>
          <c:extLst>
            <c:ext xmlns:c16="http://schemas.microsoft.com/office/drawing/2014/chart" uri="{C3380CC4-5D6E-409C-BE32-E72D297353CC}">
              <c16:uniqueId val="{00000009-F4B2-42D5-9B7D-BA3B776AE0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{E80B6F34-ADEC-4C9B-A2E5-DABC4D46D928}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4B2-42D5-9B7D-BA3B776AE0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{0EFC50CF-EB8C-4E5C-A31A-2EAB28FE19C2}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B2-42D5-9B7D-BA3B776AE0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{61B17303-6836-46A4-9548-DC9C205B64B8}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B2-42D5-9B7D-BA3B776AE0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{75B38DC1-0F98-4EFB-BC1A-30E716FD041E}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B2-42D5-9B7D-BA3B776AE0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{089F17AF-F9BD-4213-AAA8-667C12818E96}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B2-42D5-9B7D-BA3B776AE08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{2C60E1BC-86A8-43C5-8045-9CC848FFD0A2}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4B2-42D5-9B7D-BA3B776AE08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{CDDF1A33-1540-4282-B121-06ABF7D619A4}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4B2-42D5-9B7D-BA3B776AE08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{DF85FC44-1E05-4485-A7D0-787871F43B04}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4B2-42D5-9B7D-BA3B776AE08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{F20316EF-88EA-4DD8-ABFA-2AF45FDEC380}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4B2-42D5-9B7D-BA3B776AE0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F4B2-42D5-9B7D-BA3B776AE08E}"/>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74,737
73,475
10.23
31,024,966
30,173,482
851,484
15,344,606
19,522,249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000" b="0" i="0" baseline="0">
              <a:solidFill>
                <a:schemeClr val="dk1"/>
              </a:solidFill>
              <a:effectLst/>
              <a:latin typeface="+mn-lt"/>
              <a:ea typeface="+mn-ea"/>
              <a:cs typeface="+mn-cs"/>
            </a:rPr>
            <a:t>　類似団体と比較して同水準であるが、依然として東京都多摩地域</a:t>
          </a:r>
          <a:r>
            <a:rPr lang="en-US" altLang="ja-JP" sz="1000" b="0" i="0" baseline="0">
              <a:solidFill>
                <a:schemeClr val="dk1"/>
              </a:solidFill>
              <a:effectLst/>
              <a:latin typeface="+mn-lt"/>
              <a:ea typeface="+mn-ea"/>
              <a:cs typeface="+mn-cs"/>
            </a:rPr>
            <a:t>26</a:t>
          </a:r>
          <a:r>
            <a:rPr lang="ja-JP" altLang="ja-JP" sz="1000" b="0" i="0" baseline="0">
              <a:solidFill>
                <a:schemeClr val="dk1"/>
              </a:solidFill>
              <a:effectLst/>
              <a:latin typeface="+mn-lt"/>
              <a:ea typeface="+mn-ea"/>
              <a:cs typeface="+mn-cs"/>
            </a:rPr>
            <a:t>市の中では最も低い水準である。</a:t>
          </a:r>
          <a:endParaRPr lang="ja-JP" altLang="ja-JP" sz="1100">
            <a:effectLst/>
          </a:endParaRPr>
        </a:p>
        <a:p>
          <a:pPr rtl="0" fontAlgn="base"/>
          <a:r>
            <a:rPr lang="ja-JP" altLang="ja-JP" sz="1000" b="0" i="0" baseline="0">
              <a:solidFill>
                <a:schemeClr val="dk1"/>
              </a:solidFill>
              <a:effectLst/>
              <a:latin typeface="+mn-lt"/>
              <a:ea typeface="+mn-ea"/>
              <a:cs typeface="+mn-cs"/>
            </a:rPr>
            <a:t>　基準財政収入額の特徴としては、個人市民税額が少額であること、大口の納税法人がほとんどないことなど、担税力が弱いことが挙げられる。</a:t>
          </a:r>
          <a:endParaRPr lang="ja-JP" altLang="ja-JP" sz="1100">
            <a:effectLst/>
          </a:endParaRPr>
        </a:p>
        <a:p>
          <a:pPr fontAlgn="base"/>
          <a:r>
            <a:rPr lang="ja-JP" altLang="ja-JP" sz="1000" b="0" i="0" baseline="0">
              <a:solidFill>
                <a:schemeClr val="dk1"/>
              </a:solidFill>
              <a:effectLst/>
              <a:latin typeface="+mn-lt"/>
              <a:ea typeface="+mn-ea"/>
              <a:cs typeface="+mn-cs"/>
            </a:rPr>
            <a:t>　一方、基準財政需要額の特徴では、高齢化率が高いこと、市内に高度医療機関が多く存在することから医療費や社会保障費などの民生費が大きいことが影響している。</a:t>
          </a:r>
          <a:endParaRPr lang="ja-JP" altLang="ja-JP" sz="1100">
            <a:effectLst/>
          </a:endParaRPr>
        </a:p>
        <a:p>
          <a:r>
            <a:rPr lang="ja-JP" altLang="ja-JP" sz="1000" b="0" i="0" baseline="0">
              <a:solidFill>
                <a:schemeClr val="dk1"/>
              </a:solidFill>
              <a:effectLst/>
              <a:latin typeface="+mn-lt"/>
              <a:ea typeface="+mn-ea"/>
              <a:cs typeface="+mn-cs"/>
            </a:rPr>
            <a:t>　</a:t>
          </a:r>
          <a:r>
            <a:rPr lang="ja-JP" altLang="ja-JP" sz="1000">
              <a:solidFill>
                <a:schemeClr val="dk1"/>
              </a:solidFill>
              <a:effectLst/>
              <a:latin typeface="+mn-lt"/>
              <a:ea typeface="+mn-ea"/>
              <a:cs typeface="+mn-cs"/>
            </a:rPr>
            <a:t>コンビニ収納や口座振替の推進を行い、税収の徴収強化に努めるとともに、</a:t>
          </a:r>
          <a:r>
            <a:rPr lang="ja-JP" altLang="ja-JP" sz="1000" b="0" i="0" baseline="0">
              <a:solidFill>
                <a:schemeClr val="dk1"/>
              </a:solidFill>
              <a:effectLst/>
              <a:latin typeface="+mn-lt"/>
              <a:ea typeface="+mn-ea"/>
              <a:cs typeface="+mn-cs"/>
            </a:rPr>
            <a:t>生活保護費をはじめとする社会保障関係経費については</a:t>
          </a:r>
          <a:r>
            <a:rPr lang="ja-JP" altLang="en-US" sz="1000" b="0" i="0" baseline="0">
              <a:solidFill>
                <a:schemeClr val="dk1"/>
              </a:solidFill>
              <a:effectLst/>
              <a:latin typeface="+mn-lt"/>
              <a:ea typeface="+mn-ea"/>
              <a:cs typeface="+mn-cs"/>
            </a:rPr>
            <a:t>、</a:t>
          </a:r>
          <a:r>
            <a:rPr lang="ja-JP" altLang="ja-JP" sz="1000">
              <a:solidFill>
                <a:schemeClr val="dk1"/>
              </a:solidFill>
              <a:effectLst/>
              <a:latin typeface="+mn-lt"/>
              <a:ea typeface="+mn-ea"/>
              <a:cs typeface="+mn-cs"/>
            </a:rPr>
            <a:t>生活困窮者の自立支援事業などを進めて行政運営コストの削減に努める。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2" name="直線コネクタ 71"/>
        <xdr:cNvCxnSpPr/>
      </xdr:nvCxnSpPr>
      <xdr:spPr>
        <a:xfrm flipV="1">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65617</xdr:rowOff>
    </xdr:to>
    <xdr:cxnSp macro="">
      <xdr:nvCxnSpPr>
        <xdr:cNvPr id="75" name="直線コネクタ 74"/>
        <xdr:cNvCxnSpPr/>
      </xdr:nvCxnSpPr>
      <xdr:spPr>
        <a:xfrm flipV="1">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000" b="0" i="0" baseline="0">
              <a:solidFill>
                <a:schemeClr val="dk1"/>
              </a:solidFill>
              <a:effectLst/>
              <a:latin typeface="+mn-lt"/>
              <a:ea typeface="+mn-ea"/>
              <a:cs typeface="+mn-cs"/>
            </a:rPr>
            <a:t>　平成</a:t>
          </a:r>
          <a:r>
            <a:rPr lang="en-US" altLang="ja-JP" sz="1000" b="0" i="0" baseline="0">
              <a:solidFill>
                <a:schemeClr val="dk1"/>
              </a:solidFill>
              <a:effectLst/>
              <a:latin typeface="+mn-lt"/>
              <a:ea typeface="+mn-ea"/>
              <a:cs typeface="+mn-cs"/>
            </a:rPr>
            <a:t>30</a:t>
          </a:r>
          <a:r>
            <a:rPr lang="ja-JP" altLang="en-US" sz="1000" b="0" i="0" baseline="0">
              <a:solidFill>
                <a:schemeClr val="dk1"/>
              </a:solidFill>
              <a:effectLst/>
              <a:latin typeface="+mn-lt"/>
              <a:ea typeface="+mn-ea"/>
              <a:cs typeface="+mn-cs"/>
            </a:rPr>
            <a:t>年度決算において、歳入では、地方消費税交付金の清算基準見直しに伴う減額のほか、株式等譲渡所得割交付金など税連動交付金の減額により経常一般財源が</a:t>
          </a:r>
          <a:r>
            <a:rPr lang="en-US" altLang="ja-JP" sz="1000" b="0" i="0" baseline="0">
              <a:solidFill>
                <a:schemeClr val="dk1"/>
              </a:solidFill>
              <a:effectLst/>
              <a:latin typeface="+mn-lt"/>
              <a:ea typeface="+mn-ea"/>
              <a:cs typeface="+mn-cs"/>
            </a:rPr>
            <a:t>5,625</a:t>
          </a:r>
          <a:r>
            <a:rPr lang="ja-JP" altLang="en-US" sz="1000" b="0" i="0" baseline="0">
              <a:solidFill>
                <a:schemeClr val="dk1"/>
              </a:solidFill>
              <a:effectLst/>
              <a:latin typeface="+mn-lt"/>
              <a:ea typeface="+mn-ea"/>
              <a:cs typeface="+mn-cs"/>
            </a:rPr>
            <a:t>万円減額となった。</a:t>
          </a:r>
          <a:endParaRPr lang="en-US" altLang="ja-JP" sz="1000" b="0" i="0" baseline="0">
            <a:solidFill>
              <a:schemeClr val="dk1"/>
            </a:solidFill>
            <a:effectLst/>
            <a:latin typeface="+mn-lt"/>
            <a:ea typeface="+mn-ea"/>
            <a:cs typeface="+mn-cs"/>
          </a:endParaRPr>
        </a:p>
        <a:p>
          <a:pPr rtl="0" fontAlgn="base"/>
          <a:r>
            <a:rPr lang="ja-JP" altLang="en-US" sz="1000" b="0" i="0" baseline="0">
              <a:solidFill>
                <a:schemeClr val="dk1"/>
              </a:solidFill>
              <a:effectLst/>
              <a:latin typeface="+mn-lt"/>
              <a:ea typeface="+mn-ea"/>
              <a:cs typeface="+mn-cs"/>
            </a:rPr>
            <a:t>　歳出では、補助費等が減少したものの、物件費や扶助費の増加により、経常経費充当一般財源全体では</a:t>
          </a:r>
          <a:r>
            <a:rPr lang="en-US" altLang="ja-JP" sz="1000" b="0" i="0" baseline="0">
              <a:solidFill>
                <a:schemeClr val="dk1"/>
              </a:solidFill>
              <a:effectLst/>
              <a:latin typeface="+mn-lt"/>
              <a:ea typeface="+mn-ea"/>
              <a:cs typeface="+mn-cs"/>
            </a:rPr>
            <a:t>2</a:t>
          </a:r>
          <a:r>
            <a:rPr lang="ja-JP" altLang="en-US" sz="1000" b="0" i="0" baseline="0">
              <a:solidFill>
                <a:schemeClr val="dk1"/>
              </a:solidFill>
              <a:effectLst/>
              <a:latin typeface="+mn-lt"/>
              <a:ea typeface="+mn-ea"/>
              <a:cs typeface="+mn-cs"/>
            </a:rPr>
            <a:t>億</a:t>
          </a:r>
          <a:r>
            <a:rPr lang="en-US" altLang="ja-JP" sz="1000" b="0" i="0" baseline="0">
              <a:solidFill>
                <a:schemeClr val="dk1"/>
              </a:solidFill>
              <a:effectLst/>
              <a:latin typeface="+mn-lt"/>
              <a:ea typeface="+mn-ea"/>
              <a:cs typeface="+mn-cs"/>
            </a:rPr>
            <a:t>4,990</a:t>
          </a:r>
          <a:r>
            <a:rPr lang="ja-JP" altLang="en-US" sz="1000" b="0" i="0" baseline="0">
              <a:solidFill>
                <a:schemeClr val="dk1"/>
              </a:solidFill>
              <a:effectLst/>
              <a:latin typeface="+mn-lt"/>
              <a:ea typeface="+mn-ea"/>
              <a:cs typeface="+mn-cs"/>
            </a:rPr>
            <a:t>万円増額となり、経常収支比率は前年度と比べ</a:t>
          </a:r>
          <a:r>
            <a:rPr lang="en-US" altLang="ja-JP" sz="1000" b="0" i="0" baseline="0">
              <a:solidFill>
                <a:schemeClr val="dk1"/>
              </a:solidFill>
              <a:effectLst/>
              <a:latin typeface="+mn-lt"/>
              <a:ea typeface="+mn-ea"/>
              <a:cs typeface="+mn-cs"/>
            </a:rPr>
            <a:t>2.0</a:t>
          </a:r>
          <a:r>
            <a:rPr lang="ja-JP" altLang="en-US" sz="1000" b="0" i="0" baseline="0">
              <a:solidFill>
                <a:schemeClr val="dk1"/>
              </a:solidFill>
              <a:effectLst/>
              <a:latin typeface="+mn-lt"/>
              <a:ea typeface="+mn-ea"/>
              <a:cs typeface="+mn-cs"/>
            </a:rPr>
            <a:t>ポイント悪化の</a:t>
          </a:r>
          <a:r>
            <a:rPr lang="en-US" altLang="ja-JP" sz="1000" b="0" i="0" baseline="0">
              <a:solidFill>
                <a:schemeClr val="dk1"/>
              </a:solidFill>
              <a:effectLst/>
              <a:latin typeface="+mn-lt"/>
              <a:ea typeface="+mn-ea"/>
              <a:cs typeface="+mn-cs"/>
            </a:rPr>
            <a:t>93.1%</a:t>
          </a:r>
          <a:r>
            <a:rPr lang="ja-JP" altLang="en-US" sz="1000" b="0" i="0" baseline="0">
              <a:solidFill>
                <a:schemeClr val="dk1"/>
              </a:solidFill>
              <a:effectLst/>
              <a:latin typeface="+mn-lt"/>
              <a:ea typeface="+mn-ea"/>
              <a:cs typeface="+mn-cs"/>
            </a:rPr>
            <a:t>となった。</a:t>
          </a:r>
          <a:r>
            <a:rPr lang="ja-JP" altLang="ja-JP" sz="1000" b="0" i="0" baseline="0">
              <a:solidFill>
                <a:schemeClr val="dk1"/>
              </a:solidFill>
              <a:effectLst/>
              <a:latin typeface="+mn-lt"/>
              <a:ea typeface="+mn-ea"/>
              <a:cs typeface="+mn-cs"/>
            </a:rPr>
            <a:t>　</a:t>
          </a:r>
          <a:endParaRPr lang="en-US" altLang="ja-JP" sz="1000" b="0" i="0" baseline="0">
            <a:solidFill>
              <a:schemeClr val="dk1"/>
            </a:solidFill>
            <a:effectLst/>
            <a:latin typeface="+mn-lt"/>
            <a:ea typeface="+mn-ea"/>
            <a:cs typeface="+mn-cs"/>
          </a:endParaRPr>
        </a:p>
        <a:p>
          <a:pPr rtl="0" fontAlgn="base"/>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今後も、障害者自立支援給付費をはじめとする社会保障関係経費の増加や</a:t>
          </a:r>
          <a:r>
            <a:rPr lang="ja-JP" altLang="en-US" sz="1000" b="0" i="0" baseline="0">
              <a:solidFill>
                <a:schemeClr val="dk1"/>
              </a:solidFill>
              <a:effectLst/>
              <a:latin typeface="+mn-lt"/>
              <a:ea typeface="+mn-ea"/>
              <a:cs typeface="+mn-cs"/>
            </a:rPr>
            <a:t>老朽化した</a:t>
          </a:r>
          <a:r>
            <a:rPr lang="ja-JP" altLang="ja-JP" sz="1000" b="0" i="0" baseline="0">
              <a:solidFill>
                <a:schemeClr val="dk1"/>
              </a:solidFill>
              <a:effectLst/>
              <a:latin typeface="+mn-lt"/>
              <a:ea typeface="+mn-ea"/>
              <a:cs typeface="+mn-cs"/>
            </a:rPr>
            <a:t>公共施設の</a:t>
          </a:r>
          <a:r>
            <a:rPr lang="ja-JP" altLang="en-US" sz="1000" b="0" i="0" baseline="0">
              <a:solidFill>
                <a:schemeClr val="dk1"/>
              </a:solidFill>
              <a:effectLst/>
              <a:latin typeface="+mn-lt"/>
              <a:ea typeface="+mn-ea"/>
              <a:cs typeface="+mn-cs"/>
            </a:rPr>
            <a:t>改修</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新庁舎建設</a:t>
          </a:r>
          <a:r>
            <a:rPr lang="ja-JP" altLang="ja-JP" sz="1000" b="0" i="0" baseline="0">
              <a:solidFill>
                <a:schemeClr val="dk1"/>
              </a:solidFill>
              <a:effectLst/>
              <a:latin typeface="+mn-lt"/>
              <a:ea typeface="+mn-ea"/>
              <a:cs typeface="+mn-cs"/>
            </a:rPr>
            <a:t>など、多額の財源を要する課題が多くあることから、引き続き財政の健全化に努めていかなければならない。</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62</xdr:row>
      <xdr:rowOff>73406</xdr:rowOff>
    </xdr:to>
    <xdr:cxnSp macro="">
      <xdr:nvCxnSpPr>
        <xdr:cNvPr id="130" name="直線コネクタ 129"/>
        <xdr:cNvCxnSpPr/>
      </xdr:nvCxnSpPr>
      <xdr:spPr>
        <a:xfrm>
          <a:off x="4114800" y="1060678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62</xdr:row>
      <xdr:rowOff>44450</xdr:rowOff>
    </xdr:to>
    <xdr:cxnSp macro="">
      <xdr:nvCxnSpPr>
        <xdr:cNvPr id="133" name="直線コネクタ 132"/>
        <xdr:cNvCxnSpPr/>
      </xdr:nvCxnSpPr>
      <xdr:spPr>
        <a:xfrm flipV="1">
          <a:off x="3225800" y="1060678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62</xdr:row>
      <xdr:rowOff>44450</xdr:rowOff>
    </xdr:to>
    <xdr:cxnSp macro="">
      <xdr:nvCxnSpPr>
        <xdr:cNvPr id="136" name="直線コネクタ 135"/>
        <xdr:cNvCxnSpPr/>
      </xdr:nvCxnSpPr>
      <xdr:spPr>
        <a:xfrm>
          <a:off x="2336800" y="105778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87884</xdr:rowOff>
    </xdr:to>
    <xdr:cxnSp macro="">
      <xdr:nvCxnSpPr>
        <xdr:cNvPr id="139" name="直線コネクタ 138"/>
        <xdr:cNvCxnSpPr/>
      </xdr:nvCxnSpPr>
      <xdr:spPr>
        <a:xfrm flipV="1">
          <a:off x="1447800" y="1057783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9" name="楕円 148"/>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0" name="財政構造の弾力性該当値テキスト"/>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macro="" textlink="">
      <xdr:nvSpPr>
        <xdr:cNvPr id="151" name="楕円 150"/>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52" name="テキスト ボックス 151"/>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3" name="楕円 152"/>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4" name="テキスト ボックス 15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5" name="楕円 154"/>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6" name="テキスト ボックス 155"/>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7" name="楕円 156"/>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123461</xdr:rowOff>
    </xdr:from>
    <xdr:ext cx="762000" cy="259045"/>
    <xdr:sp macro="" textlink="">
      <xdr:nvSpPr>
        <xdr:cNvPr id="158" name="テキスト ボックス 157"/>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人件費、物件費等の合計額の人口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人当たりの金額が類似団体平均を下回っているのは、物件費が低水準であることが理由である。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これは、保育所や一部の小学校給食業務を直営で行っており、委託料（物件費）が低いことが要因である。今後は給食調理業務の委託を順次行うなど人件費削減を行っていく。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137747</xdr:rowOff>
    </xdr:from>
    <xdr:to>
      <xdr:col>23</xdr:col>
      <xdr:colOff>133350</xdr:colOff>
      <xdr:row>83</xdr:row>
      <xdr:rowOff>141353</xdr:rowOff>
    </xdr:to>
    <xdr:cxnSp macro="">
      <xdr:nvCxnSpPr>
        <xdr:cNvPr id="193" name="直線コネクタ 192"/>
        <xdr:cNvCxnSpPr/>
      </xdr:nvCxnSpPr>
      <xdr:spPr>
        <a:xfrm>
          <a:off x="4114800" y="14368097"/>
          <a:ext cx="8382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136916</xdr:rowOff>
    </xdr:from>
    <xdr:to>
      <xdr:col>19</xdr:col>
      <xdr:colOff>133350</xdr:colOff>
      <xdr:row>83</xdr:row>
      <xdr:rowOff>137747</xdr:rowOff>
    </xdr:to>
    <xdr:cxnSp macro="">
      <xdr:nvCxnSpPr>
        <xdr:cNvPr id="196" name="直線コネクタ 195"/>
        <xdr:cNvCxnSpPr/>
      </xdr:nvCxnSpPr>
      <xdr:spPr>
        <a:xfrm>
          <a:off x="3225800" y="14367266"/>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125481</xdr:rowOff>
    </xdr:from>
    <xdr:to>
      <xdr:col>15</xdr:col>
      <xdr:colOff>82550</xdr:colOff>
      <xdr:row>83</xdr:row>
      <xdr:rowOff>136916</xdr:rowOff>
    </xdr:to>
    <xdr:cxnSp macro="">
      <xdr:nvCxnSpPr>
        <xdr:cNvPr id="199" name="直線コネクタ 198"/>
        <xdr:cNvCxnSpPr/>
      </xdr:nvCxnSpPr>
      <xdr:spPr>
        <a:xfrm>
          <a:off x="2336800" y="14355831"/>
          <a:ext cx="889000" cy="1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104783</xdr:rowOff>
    </xdr:from>
    <xdr:to>
      <xdr:col>11</xdr:col>
      <xdr:colOff>31750</xdr:colOff>
      <xdr:row>83</xdr:row>
      <xdr:rowOff>125481</xdr:rowOff>
    </xdr:to>
    <xdr:cxnSp macro="">
      <xdr:nvCxnSpPr>
        <xdr:cNvPr id="202" name="直線コネクタ 201"/>
        <xdr:cNvCxnSpPr/>
      </xdr:nvCxnSpPr>
      <xdr:spPr>
        <a:xfrm>
          <a:off x="1447800" y="14335133"/>
          <a:ext cx="889000" cy="2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90553</xdr:rowOff>
    </xdr:from>
    <xdr:to>
      <xdr:col>23</xdr:col>
      <xdr:colOff>184150</xdr:colOff>
      <xdr:row>84</xdr:row>
      <xdr:rowOff>20703</xdr:rowOff>
    </xdr:to>
    <xdr:sp macro="" textlink="">
      <xdr:nvSpPr>
        <xdr:cNvPr id="212" name="楕円 211"/>
        <xdr:cNvSpPr/>
      </xdr:nvSpPr>
      <xdr:spPr>
        <a:xfrm>
          <a:off x="4902200" y="1432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107080</xdr:rowOff>
    </xdr:from>
    <xdr:ext cx="762000" cy="259045"/>
    <xdr:sp macro="" textlink="">
      <xdr:nvSpPr>
        <xdr:cNvPr id="213" name="人件費・物件費等の状況該当値テキスト"/>
        <xdr:cNvSpPr txBox="1"/>
      </xdr:nvSpPr>
      <xdr:spPr>
        <a:xfrm>
          <a:off x="5041900" y="1416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86947</xdr:rowOff>
    </xdr:from>
    <xdr:to>
      <xdr:col>19</xdr:col>
      <xdr:colOff>184150</xdr:colOff>
      <xdr:row>84</xdr:row>
      <xdr:rowOff>17097</xdr:rowOff>
    </xdr:to>
    <xdr:sp macro="" textlink="">
      <xdr:nvSpPr>
        <xdr:cNvPr id="214" name="楕円 213"/>
        <xdr:cNvSpPr/>
      </xdr:nvSpPr>
      <xdr:spPr>
        <a:xfrm>
          <a:off x="4064000" y="143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27274</xdr:rowOff>
    </xdr:from>
    <xdr:ext cx="736600" cy="259045"/>
    <xdr:sp macro="" textlink="">
      <xdr:nvSpPr>
        <xdr:cNvPr id="215" name="テキスト ボックス 214"/>
        <xdr:cNvSpPr txBox="1"/>
      </xdr:nvSpPr>
      <xdr:spPr>
        <a:xfrm>
          <a:off x="3733800" y="14086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86116</xdr:rowOff>
    </xdr:from>
    <xdr:to>
      <xdr:col>15</xdr:col>
      <xdr:colOff>133350</xdr:colOff>
      <xdr:row>84</xdr:row>
      <xdr:rowOff>16266</xdr:rowOff>
    </xdr:to>
    <xdr:sp macro="" textlink="">
      <xdr:nvSpPr>
        <xdr:cNvPr id="216" name="楕円 215"/>
        <xdr:cNvSpPr/>
      </xdr:nvSpPr>
      <xdr:spPr>
        <a:xfrm>
          <a:off x="3175000" y="1431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26443</xdr:rowOff>
    </xdr:from>
    <xdr:ext cx="762000" cy="259045"/>
    <xdr:sp macro="" textlink="">
      <xdr:nvSpPr>
        <xdr:cNvPr id="217" name="テキスト ボックス 216"/>
        <xdr:cNvSpPr txBox="1"/>
      </xdr:nvSpPr>
      <xdr:spPr>
        <a:xfrm>
          <a:off x="2844800" y="1408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74681</xdr:rowOff>
    </xdr:from>
    <xdr:to>
      <xdr:col>11</xdr:col>
      <xdr:colOff>82550</xdr:colOff>
      <xdr:row>84</xdr:row>
      <xdr:rowOff>4831</xdr:rowOff>
    </xdr:to>
    <xdr:sp macro="" textlink="">
      <xdr:nvSpPr>
        <xdr:cNvPr id="218" name="楕円 217"/>
        <xdr:cNvSpPr/>
      </xdr:nvSpPr>
      <xdr:spPr>
        <a:xfrm>
          <a:off x="2286000" y="1430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15008</xdr:rowOff>
    </xdr:from>
    <xdr:ext cx="762000" cy="259045"/>
    <xdr:sp macro="" textlink="">
      <xdr:nvSpPr>
        <xdr:cNvPr id="219" name="テキスト ボックス 218"/>
        <xdr:cNvSpPr txBox="1"/>
      </xdr:nvSpPr>
      <xdr:spPr>
        <a:xfrm>
          <a:off x="1955800" y="140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53983</xdr:rowOff>
    </xdr:from>
    <xdr:to>
      <xdr:col>7</xdr:col>
      <xdr:colOff>31750</xdr:colOff>
      <xdr:row>83</xdr:row>
      <xdr:rowOff>155583</xdr:rowOff>
    </xdr:to>
    <xdr:sp macro="" textlink="">
      <xdr:nvSpPr>
        <xdr:cNvPr id="220" name="楕円 219"/>
        <xdr:cNvSpPr/>
      </xdr:nvSpPr>
      <xdr:spPr>
        <a:xfrm>
          <a:off x="1397000" y="1428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165760</xdr:rowOff>
    </xdr:from>
    <xdr:ext cx="762000" cy="259045"/>
    <xdr:sp macro="" textlink="">
      <xdr:nvSpPr>
        <xdr:cNvPr id="221" name="テキスト ボックス 220"/>
        <xdr:cNvSpPr txBox="1"/>
      </xdr:nvSpPr>
      <xdr:spPr>
        <a:xfrm>
          <a:off x="1066800" y="1405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effectLst/>
              <a:latin typeface="+mn-lt"/>
              <a:ea typeface="+mn-ea"/>
              <a:cs typeface="+mn-cs"/>
            </a:rPr>
            <a:t>　ラスパイレス指数は、類似団体平均を上回っているが、これは昇任制度が異なることなどが要因と考えられる。</a:t>
          </a:r>
          <a:endParaRPr lang="ja-JP" altLang="ja-JP" sz="1400">
            <a:effectLst/>
          </a:endParaRPr>
        </a:p>
        <a:p>
          <a:pPr fontAlgn="base"/>
          <a:r>
            <a:rPr kumimoji="1" lang="ja-JP" altLang="ja-JP" sz="1100" b="0" i="0" baseline="0">
              <a:solidFill>
                <a:schemeClr val="dk1"/>
              </a:solidFill>
              <a:effectLst/>
              <a:latin typeface="+mn-lt"/>
              <a:ea typeface="+mn-ea"/>
              <a:cs typeface="+mn-cs"/>
            </a:rPr>
            <a:t>　今後とも各種手当の総点検を行うなど、より一層の給与の適正化に努める。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18143</xdr:rowOff>
    </xdr:from>
    <xdr:to>
      <xdr:col>81</xdr:col>
      <xdr:colOff>44450</xdr:colOff>
      <xdr:row>89</xdr:row>
      <xdr:rowOff>69850</xdr:rowOff>
    </xdr:to>
    <xdr:cxnSp macro="">
      <xdr:nvCxnSpPr>
        <xdr:cNvPr id="257" name="直線コネクタ 256"/>
        <xdr:cNvCxnSpPr/>
      </xdr:nvCxnSpPr>
      <xdr:spPr>
        <a:xfrm flipV="1">
          <a:off x="16179800" y="152771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155121</xdr:rowOff>
    </xdr:from>
    <xdr:to>
      <xdr:col>77</xdr:col>
      <xdr:colOff>44450</xdr:colOff>
      <xdr:row>89</xdr:row>
      <xdr:rowOff>69850</xdr:rowOff>
    </xdr:to>
    <xdr:cxnSp macro="">
      <xdr:nvCxnSpPr>
        <xdr:cNvPr id="260" name="直線コネクタ 259"/>
        <xdr:cNvCxnSpPr/>
      </xdr:nvCxnSpPr>
      <xdr:spPr>
        <a:xfrm>
          <a:off x="15290800" y="152427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86179</xdr:rowOff>
    </xdr:from>
    <xdr:to>
      <xdr:col>72</xdr:col>
      <xdr:colOff>203200</xdr:colOff>
      <xdr:row>88</xdr:row>
      <xdr:rowOff>155121</xdr:rowOff>
    </xdr:to>
    <xdr:cxnSp macro="">
      <xdr:nvCxnSpPr>
        <xdr:cNvPr id="263" name="直線コネクタ 262"/>
        <xdr:cNvCxnSpPr/>
      </xdr:nvCxnSpPr>
      <xdr:spPr>
        <a:xfrm>
          <a:off x="14401800" y="151737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86179</xdr:rowOff>
    </xdr:to>
    <xdr:cxnSp macro="">
      <xdr:nvCxnSpPr>
        <xdr:cNvPr id="266" name="直線コネクタ 265"/>
        <xdr:cNvCxnSpPr/>
      </xdr:nvCxnSpPr>
      <xdr:spPr>
        <a:xfrm>
          <a:off x="13512800" y="150876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138793</xdr:rowOff>
    </xdr:from>
    <xdr:to>
      <xdr:col>81</xdr:col>
      <xdr:colOff>95250</xdr:colOff>
      <xdr:row>89</xdr:row>
      <xdr:rowOff>68943</xdr:rowOff>
    </xdr:to>
    <xdr:sp macro="" textlink="">
      <xdr:nvSpPr>
        <xdr:cNvPr id="276" name="楕円 275"/>
        <xdr:cNvSpPr/>
      </xdr:nvSpPr>
      <xdr:spPr>
        <a:xfrm>
          <a:off x="169672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110870</xdr:rowOff>
    </xdr:from>
    <xdr:ext cx="762000" cy="259045"/>
    <xdr:sp macro="" textlink="">
      <xdr:nvSpPr>
        <xdr:cNvPr id="277" name="給与水準   （国との比較）該当値テキスト"/>
        <xdr:cNvSpPr txBox="1"/>
      </xdr:nvSpPr>
      <xdr:spPr>
        <a:xfrm>
          <a:off x="17106900" y="1519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8" name="楕円 277"/>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9" name="テキスト ボックス 278"/>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0" name="楕円 279"/>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1" name="テキスト ボックス 280"/>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2" name="楕円 281"/>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3" name="テキスト ボックス 282"/>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4" name="楕円 283"/>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5" name="テキスト ボックス 284"/>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年度以降、行財政改革に基づく定員適正化の確実な実施により、職員数の削減を行ってきた。</a:t>
          </a:r>
          <a:endParaRPr lang="ja-JP" altLang="ja-JP" sz="1400">
            <a:effectLst/>
          </a:endParaRPr>
        </a:p>
        <a:p>
          <a:pPr rtl="0" fontAlgn="base"/>
          <a:r>
            <a:rPr lang="ja-JP" altLang="ja-JP" sz="1100" b="0" i="0" baseline="0">
              <a:solidFill>
                <a:schemeClr val="dk1"/>
              </a:solidFill>
              <a:effectLst/>
              <a:latin typeface="+mn-lt"/>
              <a:ea typeface="+mn-ea"/>
              <a:cs typeface="+mn-cs"/>
            </a:rPr>
            <a:t>　その結果、全会計ベースで平成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年度には</a:t>
          </a:r>
          <a:r>
            <a:rPr lang="en-US" altLang="ja-JP" sz="1100" b="0" i="0" baseline="0">
              <a:solidFill>
                <a:schemeClr val="dk1"/>
              </a:solidFill>
              <a:effectLst/>
              <a:latin typeface="+mn-lt"/>
              <a:ea typeface="+mn-ea"/>
              <a:cs typeface="+mn-cs"/>
            </a:rPr>
            <a:t>440</a:t>
          </a:r>
          <a:r>
            <a:rPr lang="ja-JP" altLang="ja-JP" sz="1100" b="0" i="0" baseline="0">
              <a:solidFill>
                <a:schemeClr val="dk1"/>
              </a:solidFill>
              <a:effectLst/>
              <a:latin typeface="+mn-lt"/>
              <a:ea typeface="+mn-ea"/>
              <a:cs typeface="+mn-cs"/>
            </a:rPr>
            <a:t>人の職員数となっており、当初の目標であった</a:t>
          </a:r>
          <a:r>
            <a:rPr lang="en-US" altLang="ja-JP" sz="1100" b="0" i="0" baseline="0">
              <a:solidFill>
                <a:schemeClr val="dk1"/>
              </a:solidFill>
              <a:effectLst/>
              <a:latin typeface="+mn-lt"/>
              <a:ea typeface="+mn-ea"/>
              <a:cs typeface="+mn-cs"/>
            </a:rPr>
            <a:t>450</a:t>
          </a:r>
          <a:r>
            <a:rPr lang="ja-JP" altLang="ja-JP" sz="1100" b="0" i="0" baseline="0">
              <a:solidFill>
                <a:schemeClr val="dk1"/>
              </a:solidFill>
              <a:effectLst/>
              <a:latin typeface="+mn-lt"/>
              <a:ea typeface="+mn-ea"/>
              <a:cs typeface="+mn-cs"/>
            </a:rPr>
            <a:t>人体制を下回るものとなっている。</a:t>
          </a:r>
          <a:endParaRPr lang="ja-JP" altLang="ja-JP" sz="1400">
            <a:effectLst/>
          </a:endParaRPr>
        </a:p>
        <a:p>
          <a:r>
            <a:rPr lang="ja-JP" altLang="ja-JP" sz="1100" b="0" i="0" baseline="0">
              <a:solidFill>
                <a:schemeClr val="dk1"/>
              </a:solidFill>
              <a:effectLst/>
              <a:latin typeface="+mn-lt"/>
              <a:ea typeface="+mn-ea"/>
              <a:cs typeface="+mn-cs"/>
            </a:rPr>
            <a:t>　今後とも行財政改革に基づく定員適正化の確実な実施を行い、人件費の抑制に努める。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148590</xdr:rowOff>
    </xdr:from>
    <xdr:to>
      <xdr:col>81</xdr:col>
      <xdr:colOff>44450</xdr:colOff>
      <xdr:row>59</xdr:row>
      <xdr:rowOff>152612</xdr:rowOff>
    </xdr:to>
    <xdr:cxnSp macro="">
      <xdr:nvCxnSpPr>
        <xdr:cNvPr id="320" name="直線コネクタ 319"/>
        <xdr:cNvCxnSpPr/>
      </xdr:nvCxnSpPr>
      <xdr:spPr>
        <a:xfrm>
          <a:off x="16179800" y="1026414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59</xdr:row>
      <xdr:rowOff>164677</xdr:rowOff>
    </xdr:to>
    <xdr:cxnSp macro="">
      <xdr:nvCxnSpPr>
        <xdr:cNvPr id="323" name="直線コネクタ 322"/>
        <xdr:cNvCxnSpPr/>
      </xdr:nvCxnSpPr>
      <xdr:spPr>
        <a:xfrm flipV="1">
          <a:off x="15290800" y="102641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146579</xdr:rowOff>
    </xdr:from>
    <xdr:to>
      <xdr:col>72</xdr:col>
      <xdr:colOff>203200</xdr:colOff>
      <xdr:row>59</xdr:row>
      <xdr:rowOff>164677</xdr:rowOff>
    </xdr:to>
    <xdr:cxnSp macro="">
      <xdr:nvCxnSpPr>
        <xdr:cNvPr id="326" name="直線コネクタ 325"/>
        <xdr:cNvCxnSpPr/>
      </xdr:nvCxnSpPr>
      <xdr:spPr>
        <a:xfrm>
          <a:off x="14401800" y="1026212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140546</xdr:rowOff>
    </xdr:from>
    <xdr:to>
      <xdr:col>68</xdr:col>
      <xdr:colOff>152400</xdr:colOff>
      <xdr:row>59</xdr:row>
      <xdr:rowOff>146579</xdr:rowOff>
    </xdr:to>
    <xdr:cxnSp macro="">
      <xdr:nvCxnSpPr>
        <xdr:cNvPr id="329" name="直線コネクタ 328"/>
        <xdr:cNvCxnSpPr/>
      </xdr:nvCxnSpPr>
      <xdr:spPr>
        <a:xfrm>
          <a:off x="13512800" y="1025609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101812</xdr:rowOff>
    </xdr:from>
    <xdr:to>
      <xdr:col>81</xdr:col>
      <xdr:colOff>95250</xdr:colOff>
      <xdr:row>60</xdr:row>
      <xdr:rowOff>31962</xdr:rowOff>
    </xdr:to>
    <xdr:sp macro="" textlink="">
      <xdr:nvSpPr>
        <xdr:cNvPr id="339" name="楕円 338"/>
        <xdr:cNvSpPr/>
      </xdr:nvSpPr>
      <xdr:spPr>
        <a:xfrm>
          <a:off x="169672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118339</xdr:rowOff>
    </xdr:from>
    <xdr:ext cx="762000" cy="259045"/>
    <xdr:sp macro="" textlink="">
      <xdr:nvSpPr>
        <xdr:cNvPr id="340" name="定員管理の状況該当値テキスト"/>
        <xdr:cNvSpPr txBox="1"/>
      </xdr:nvSpPr>
      <xdr:spPr>
        <a:xfrm>
          <a:off x="17106900" y="100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97790</xdr:rowOff>
    </xdr:from>
    <xdr:to>
      <xdr:col>77</xdr:col>
      <xdr:colOff>95250</xdr:colOff>
      <xdr:row>60</xdr:row>
      <xdr:rowOff>27940</xdr:rowOff>
    </xdr:to>
    <xdr:sp macro="" textlink="">
      <xdr:nvSpPr>
        <xdr:cNvPr id="341" name="楕円 340"/>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38117</xdr:rowOff>
    </xdr:from>
    <xdr:ext cx="736600" cy="259045"/>
    <xdr:sp macro="" textlink="">
      <xdr:nvSpPr>
        <xdr:cNvPr id="342" name="テキスト ボックス 341"/>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113877</xdr:rowOff>
    </xdr:from>
    <xdr:to>
      <xdr:col>73</xdr:col>
      <xdr:colOff>44450</xdr:colOff>
      <xdr:row>60</xdr:row>
      <xdr:rowOff>44027</xdr:rowOff>
    </xdr:to>
    <xdr:sp macro="" textlink="">
      <xdr:nvSpPr>
        <xdr:cNvPr id="343" name="楕円 342"/>
        <xdr:cNvSpPr/>
      </xdr:nvSpPr>
      <xdr:spPr>
        <a:xfrm>
          <a:off x="15240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54204</xdr:rowOff>
    </xdr:from>
    <xdr:ext cx="762000" cy="259045"/>
    <xdr:sp macro="" textlink="">
      <xdr:nvSpPr>
        <xdr:cNvPr id="344" name="テキスト ボックス 343"/>
        <xdr:cNvSpPr txBox="1"/>
      </xdr:nvSpPr>
      <xdr:spPr>
        <a:xfrm>
          <a:off x="14909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95779</xdr:rowOff>
    </xdr:from>
    <xdr:to>
      <xdr:col>68</xdr:col>
      <xdr:colOff>203200</xdr:colOff>
      <xdr:row>60</xdr:row>
      <xdr:rowOff>25929</xdr:rowOff>
    </xdr:to>
    <xdr:sp macro="" textlink="">
      <xdr:nvSpPr>
        <xdr:cNvPr id="345" name="楕円 344"/>
        <xdr:cNvSpPr/>
      </xdr:nvSpPr>
      <xdr:spPr>
        <a:xfrm>
          <a:off x="14351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36106</xdr:rowOff>
    </xdr:from>
    <xdr:ext cx="762000" cy="259045"/>
    <xdr:sp macro="" textlink="">
      <xdr:nvSpPr>
        <xdr:cNvPr id="346" name="テキスト ボックス 345"/>
        <xdr:cNvSpPr txBox="1"/>
      </xdr:nvSpPr>
      <xdr:spPr>
        <a:xfrm>
          <a:off x="14020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89746</xdr:rowOff>
    </xdr:from>
    <xdr:to>
      <xdr:col>64</xdr:col>
      <xdr:colOff>152400</xdr:colOff>
      <xdr:row>60</xdr:row>
      <xdr:rowOff>19896</xdr:rowOff>
    </xdr:to>
    <xdr:sp macro="" textlink="">
      <xdr:nvSpPr>
        <xdr:cNvPr id="347" name="楕円 346"/>
        <xdr:cNvSpPr/>
      </xdr:nvSpPr>
      <xdr:spPr>
        <a:xfrm>
          <a:off x="13462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30073</xdr:rowOff>
    </xdr:from>
    <xdr:ext cx="762000" cy="259045"/>
    <xdr:sp macro="" textlink="">
      <xdr:nvSpPr>
        <xdr:cNvPr id="348" name="テキスト ボックス 347"/>
        <xdr:cNvSpPr txBox="1"/>
      </xdr:nvSpPr>
      <xdr:spPr>
        <a:xfrm>
          <a:off x="13131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過去からの起債抑制策により、類似団体平均を下回っている。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市庁舎の建替工事のために多額の地方債を発行する見込みとなっているため、実質公債費比率の動向には注視していく必要がある。今後とも新規事業の実施等について総点検を図り新規発行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83566</xdr:rowOff>
    </xdr:to>
    <xdr:cxnSp macro="">
      <xdr:nvCxnSpPr>
        <xdr:cNvPr id="379" name="直線コネクタ 378"/>
        <xdr:cNvCxnSpPr/>
      </xdr:nvCxnSpPr>
      <xdr:spPr>
        <a:xfrm flipV="1">
          <a:off x="16179800" y="691743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83566</xdr:rowOff>
    </xdr:from>
    <xdr:to>
      <xdr:col>77</xdr:col>
      <xdr:colOff>44450</xdr:colOff>
      <xdr:row>40</xdr:row>
      <xdr:rowOff>88392</xdr:rowOff>
    </xdr:to>
    <xdr:cxnSp macro="">
      <xdr:nvCxnSpPr>
        <xdr:cNvPr id="382" name="直線コネクタ 381"/>
        <xdr:cNvCxnSpPr/>
      </xdr:nvCxnSpPr>
      <xdr:spPr>
        <a:xfrm flipV="1">
          <a:off x="15290800" y="69415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98044</xdr:rowOff>
    </xdr:to>
    <xdr:cxnSp macro="">
      <xdr:nvCxnSpPr>
        <xdr:cNvPr id="385" name="直線コネクタ 384"/>
        <xdr:cNvCxnSpPr/>
      </xdr:nvCxnSpPr>
      <xdr:spPr>
        <a:xfrm flipV="1">
          <a:off x="14401800" y="694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40</xdr:row>
      <xdr:rowOff>102870</xdr:rowOff>
    </xdr:to>
    <xdr:cxnSp macro="">
      <xdr:nvCxnSpPr>
        <xdr:cNvPr id="388" name="直線コネクタ 387"/>
        <xdr:cNvCxnSpPr/>
      </xdr:nvCxnSpPr>
      <xdr:spPr>
        <a:xfrm flipV="1">
          <a:off x="13512800" y="695604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98" name="楕円 397"/>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25163</xdr:rowOff>
    </xdr:from>
    <xdr:ext cx="762000" cy="259045"/>
    <xdr:sp macro="" textlink="">
      <xdr:nvSpPr>
        <xdr:cNvPr id="399" name="公債費負担の状況該当値テキスト"/>
        <xdr:cNvSpPr txBox="1"/>
      </xdr:nvSpPr>
      <xdr:spPr>
        <a:xfrm>
          <a:off x="171069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32766</xdr:rowOff>
    </xdr:from>
    <xdr:to>
      <xdr:col>77</xdr:col>
      <xdr:colOff>95250</xdr:colOff>
      <xdr:row>40</xdr:row>
      <xdr:rowOff>134366</xdr:rowOff>
    </xdr:to>
    <xdr:sp macro="" textlink="">
      <xdr:nvSpPr>
        <xdr:cNvPr id="400" name="楕円 399"/>
        <xdr:cNvSpPr/>
      </xdr:nvSpPr>
      <xdr:spPr>
        <a:xfrm>
          <a:off x="16129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144543</xdr:rowOff>
    </xdr:from>
    <xdr:ext cx="736600" cy="259045"/>
    <xdr:sp macro="" textlink="">
      <xdr:nvSpPr>
        <xdr:cNvPr id="401" name="テキスト ボックス 400"/>
        <xdr:cNvSpPr txBox="1"/>
      </xdr:nvSpPr>
      <xdr:spPr>
        <a:xfrm>
          <a:off x="15798800" y="665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2" name="楕円 401"/>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403" name="テキスト ボックス 402"/>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4" name="楕円 403"/>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5" name="テキスト ボックス 404"/>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6" name="楕円 405"/>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7" name="テキスト ボックス 406"/>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職員の年齢構成の変化による退職手当負担見込額の減少や将来負担額への充当可能財源である基金残高の増加といった要因により、比率が改善傾向となっている。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今後も将来への負担を少しでも軽減できるよう、新規事業の実施等について総点検を図り、財政の健全化を図る。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90729</xdr:rowOff>
    </xdr:from>
    <xdr:to>
      <xdr:col>81</xdr:col>
      <xdr:colOff>44450</xdr:colOff>
      <xdr:row>15</xdr:row>
      <xdr:rowOff>105207</xdr:rowOff>
    </xdr:to>
    <xdr:cxnSp macro="">
      <xdr:nvCxnSpPr>
        <xdr:cNvPr id="439" name="直線コネクタ 438"/>
        <xdr:cNvCxnSpPr/>
      </xdr:nvCxnSpPr>
      <xdr:spPr>
        <a:xfrm flipV="1">
          <a:off x="16179800" y="2662479"/>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40" name="将来負担の状況平均値テキスト"/>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105207</xdr:rowOff>
    </xdr:from>
    <xdr:to>
      <xdr:col>77</xdr:col>
      <xdr:colOff>44450</xdr:colOff>
      <xdr:row>15</xdr:row>
      <xdr:rowOff>108102</xdr:rowOff>
    </xdr:to>
    <xdr:cxnSp macro="">
      <xdr:nvCxnSpPr>
        <xdr:cNvPr id="442" name="直線コネクタ 441"/>
        <xdr:cNvCxnSpPr/>
      </xdr:nvCxnSpPr>
      <xdr:spPr>
        <a:xfrm flipV="1">
          <a:off x="15290800" y="2676957"/>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51376</xdr:rowOff>
    </xdr:from>
    <xdr:ext cx="736600" cy="259045"/>
    <xdr:sp macro="" textlink="">
      <xdr:nvSpPr>
        <xdr:cNvPr id="444" name="テキスト ボックス 443"/>
        <xdr:cNvSpPr txBox="1"/>
      </xdr:nvSpPr>
      <xdr:spPr>
        <a:xfrm>
          <a:off x="15798800" y="279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108102</xdr:rowOff>
    </xdr:from>
    <xdr:to>
      <xdr:col>72</xdr:col>
      <xdr:colOff>203200</xdr:colOff>
      <xdr:row>15</xdr:row>
      <xdr:rowOff>163119</xdr:rowOff>
    </xdr:to>
    <xdr:cxnSp macro="">
      <xdr:nvCxnSpPr>
        <xdr:cNvPr id="445" name="直線コネクタ 444"/>
        <xdr:cNvCxnSpPr/>
      </xdr:nvCxnSpPr>
      <xdr:spPr>
        <a:xfrm flipV="1">
          <a:off x="14401800" y="2679852"/>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84193</xdr:rowOff>
    </xdr:from>
    <xdr:ext cx="762000" cy="259045"/>
    <xdr:sp macro="" textlink="">
      <xdr:nvSpPr>
        <xdr:cNvPr id="447" name="テキスト ボックス 446"/>
        <xdr:cNvSpPr txBox="1"/>
      </xdr:nvSpPr>
      <xdr:spPr>
        <a:xfrm>
          <a:off x="14909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163119</xdr:rowOff>
    </xdr:from>
    <xdr:to>
      <xdr:col>68</xdr:col>
      <xdr:colOff>152400</xdr:colOff>
      <xdr:row>16</xdr:row>
      <xdr:rowOff>72746</xdr:rowOff>
    </xdr:to>
    <xdr:cxnSp macro="">
      <xdr:nvCxnSpPr>
        <xdr:cNvPr id="448" name="直線コネクタ 447"/>
        <xdr:cNvCxnSpPr/>
      </xdr:nvCxnSpPr>
      <xdr:spPr>
        <a:xfrm flipV="1">
          <a:off x="13512800" y="2734869"/>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xdr:nvSpPr>
        <xdr:cNvPr id="449" name="フローチャート: 判断 448"/>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67784</xdr:rowOff>
    </xdr:from>
    <xdr:ext cx="762000" cy="259045"/>
    <xdr:sp macro="" textlink="">
      <xdr:nvSpPr>
        <xdr:cNvPr id="450" name="テキスト ボックス 449"/>
        <xdr:cNvSpPr txBox="1"/>
      </xdr:nvSpPr>
      <xdr:spPr>
        <a:xfrm>
          <a:off x="14020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15054</xdr:rowOff>
    </xdr:from>
    <xdr:ext cx="762000" cy="259045"/>
    <xdr:sp macro="" textlink="">
      <xdr:nvSpPr>
        <xdr:cNvPr id="452" name="テキスト ボックス 451"/>
        <xdr:cNvSpPr txBox="1"/>
      </xdr:nvSpPr>
      <xdr:spPr>
        <a:xfrm>
          <a:off x="13131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39929</xdr:rowOff>
    </xdr:from>
    <xdr:to>
      <xdr:col>81</xdr:col>
      <xdr:colOff>95250</xdr:colOff>
      <xdr:row>15</xdr:row>
      <xdr:rowOff>141529</xdr:rowOff>
    </xdr:to>
    <xdr:sp macro="" textlink="">
      <xdr:nvSpPr>
        <xdr:cNvPr id="458" name="楕円 457"/>
        <xdr:cNvSpPr/>
      </xdr:nvSpPr>
      <xdr:spPr>
        <a:xfrm>
          <a:off x="16967200" y="261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56456</xdr:rowOff>
    </xdr:from>
    <xdr:ext cx="762000" cy="259045"/>
    <xdr:sp macro="" textlink="">
      <xdr:nvSpPr>
        <xdr:cNvPr id="459" name="将来負担の状況該当値テキスト"/>
        <xdr:cNvSpPr txBox="1"/>
      </xdr:nvSpPr>
      <xdr:spPr>
        <a:xfrm>
          <a:off x="17106900" y="245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54407</xdr:rowOff>
    </xdr:from>
    <xdr:to>
      <xdr:col>77</xdr:col>
      <xdr:colOff>95250</xdr:colOff>
      <xdr:row>15</xdr:row>
      <xdr:rowOff>156007</xdr:rowOff>
    </xdr:to>
    <xdr:sp macro="" textlink="">
      <xdr:nvSpPr>
        <xdr:cNvPr id="460" name="楕円 459"/>
        <xdr:cNvSpPr/>
      </xdr:nvSpPr>
      <xdr:spPr>
        <a:xfrm>
          <a:off x="16129000" y="262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61" name="テキスト ボックス 460"/>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57302</xdr:rowOff>
    </xdr:from>
    <xdr:to>
      <xdr:col>73</xdr:col>
      <xdr:colOff>44450</xdr:colOff>
      <xdr:row>15</xdr:row>
      <xdr:rowOff>158902</xdr:rowOff>
    </xdr:to>
    <xdr:sp macro="" textlink="">
      <xdr:nvSpPr>
        <xdr:cNvPr id="462" name="楕円 461"/>
        <xdr:cNvSpPr/>
      </xdr:nvSpPr>
      <xdr:spPr>
        <a:xfrm>
          <a:off x="15240000" y="26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169079</xdr:rowOff>
    </xdr:from>
    <xdr:ext cx="762000" cy="259045"/>
    <xdr:sp macro="" textlink="">
      <xdr:nvSpPr>
        <xdr:cNvPr id="463" name="テキスト ボックス 462"/>
        <xdr:cNvSpPr txBox="1"/>
      </xdr:nvSpPr>
      <xdr:spPr>
        <a:xfrm>
          <a:off x="14909800" y="23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112319</xdr:rowOff>
    </xdr:from>
    <xdr:to>
      <xdr:col>68</xdr:col>
      <xdr:colOff>203200</xdr:colOff>
      <xdr:row>16</xdr:row>
      <xdr:rowOff>42469</xdr:rowOff>
    </xdr:to>
    <xdr:sp macro="" textlink="">
      <xdr:nvSpPr>
        <xdr:cNvPr id="464" name="楕円 463"/>
        <xdr:cNvSpPr/>
      </xdr:nvSpPr>
      <xdr:spPr>
        <a:xfrm>
          <a:off x="14351000" y="26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52646</xdr:rowOff>
    </xdr:from>
    <xdr:ext cx="762000" cy="259045"/>
    <xdr:sp macro="" textlink="">
      <xdr:nvSpPr>
        <xdr:cNvPr id="465" name="テキスト ボックス 464"/>
        <xdr:cNvSpPr txBox="1"/>
      </xdr:nvSpPr>
      <xdr:spPr>
        <a:xfrm>
          <a:off x="14020800" y="245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21946</xdr:rowOff>
    </xdr:from>
    <xdr:to>
      <xdr:col>64</xdr:col>
      <xdr:colOff>152400</xdr:colOff>
      <xdr:row>16</xdr:row>
      <xdr:rowOff>123546</xdr:rowOff>
    </xdr:to>
    <xdr:sp macro="" textlink="">
      <xdr:nvSpPr>
        <xdr:cNvPr id="466" name="楕円 465"/>
        <xdr:cNvSpPr/>
      </xdr:nvSpPr>
      <xdr:spPr>
        <a:xfrm>
          <a:off x="13462000" y="27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133723</xdr:rowOff>
    </xdr:from>
    <xdr:ext cx="762000" cy="259045"/>
    <xdr:sp macro="" textlink="">
      <xdr:nvSpPr>
        <xdr:cNvPr id="467" name="テキスト ボックス 466"/>
        <xdr:cNvSpPr txBox="1"/>
      </xdr:nvSpPr>
      <xdr:spPr>
        <a:xfrm>
          <a:off x="13131800" y="253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74,737
73,475
10.23
31,024,966
30,173,482
851,484
15,344,606
19,522,249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類似団体平均に比べて高い水準となっているのは、保育所や一部の小学校給食業務を直営で行っていることなどが要因となっている。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しかし、定員適正化の確実な実施により、平成</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年には</a:t>
          </a:r>
          <a:r>
            <a:rPr lang="en-US" altLang="ja-JP" sz="1100" b="0" i="0" baseline="0">
              <a:solidFill>
                <a:schemeClr val="dk1"/>
              </a:solidFill>
              <a:effectLst/>
              <a:latin typeface="+mn-lt"/>
              <a:ea typeface="+mn-ea"/>
              <a:cs typeface="+mn-cs"/>
            </a:rPr>
            <a:t>708</a:t>
          </a:r>
          <a:r>
            <a:rPr lang="ja-JP" altLang="ja-JP" sz="1100" b="0" i="0" baseline="0">
              <a:solidFill>
                <a:schemeClr val="dk1"/>
              </a:solidFill>
              <a:effectLst/>
              <a:latin typeface="+mn-lt"/>
              <a:ea typeface="+mn-ea"/>
              <a:cs typeface="+mn-cs"/>
            </a:rPr>
            <a:t>名だった職員数も平成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年には</a:t>
          </a:r>
          <a:r>
            <a:rPr lang="en-US" altLang="ja-JP" sz="1100" b="0" i="0" baseline="0">
              <a:solidFill>
                <a:schemeClr val="dk1"/>
              </a:solidFill>
              <a:effectLst/>
              <a:latin typeface="+mn-lt"/>
              <a:ea typeface="+mn-ea"/>
              <a:cs typeface="+mn-cs"/>
            </a:rPr>
            <a:t>440</a:t>
          </a:r>
          <a:r>
            <a:rPr lang="ja-JP" altLang="ja-JP" sz="1100" b="0" i="0" baseline="0">
              <a:solidFill>
                <a:schemeClr val="dk1"/>
              </a:solidFill>
              <a:effectLst/>
              <a:latin typeface="+mn-lt"/>
              <a:ea typeface="+mn-ea"/>
              <a:cs typeface="+mn-cs"/>
            </a:rPr>
            <a:t>名と約</a:t>
          </a:r>
          <a:r>
            <a:rPr lang="en-US" altLang="ja-JP" sz="1100" b="0" i="0" baseline="0">
              <a:solidFill>
                <a:schemeClr val="dk1"/>
              </a:solidFill>
              <a:effectLst/>
              <a:latin typeface="+mn-lt"/>
              <a:ea typeface="+mn-ea"/>
              <a:cs typeface="+mn-cs"/>
            </a:rPr>
            <a:t>37.9</a:t>
          </a:r>
          <a:r>
            <a:rPr lang="ja-JP" altLang="ja-JP" sz="1100" b="0" i="0" baseline="0">
              <a:solidFill>
                <a:schemeClr val="dk1"/>
              </a:solidFill>
              <a:effectLst/>
              <a:latin typeface="+mn-lt"/>
              <a:ea typeface="+mn-ea"/>
              <a:cs typeface="+mn-cs"/>
            </a:rPr>
            <a:t>％の職員削減を行っている。今後は給食調理業務の委託を順次行うなど人件費削減に努める。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27940</xdr:rowOff>
    </xdr:to>
    <xdr:cxnSp macro="">
      <xdr:nvCxnSpPr>
        <xdr:cNvPr id="66" name="直線コネクタ 65"/>
        <xdr:cNvCxnSpPr/>
      </xdr:nvCxnSpPr>
      <xdr:spPr>
        <a:xfrm>
          <a:off x="3987800" y="6512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81280</xdr:rowOff>
    </xdr:to>
    <xdr:cxnSp macro="">
      <xdr:nvCxnSpPr>
        <xdr:cNvPr id="69" name="直線コネクタ 68"/>
        <xdr:cNvCxnSpPr/>
      </xdr:nvCxnSpPr>
      <xdr:spPr>
        <a:xfrm flipV="1">
          <a:off x="3098800" y="6512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81280</xdr:rowOff>
    </xdr:to>
    <xdr:cxnSp macro="">
      <xdr:nvCxnSpPr>
        <xdr:cNvPr id="72" name="直線コネクタ 71"/>
        <xdr:cNvCxnSpPr/>
      </xdr:nvCxnSpPr>
      <xdr:spPr>
        <a:xfrm>
          <a:off x="2209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66040</xdr:rowOff>
    </xdr:to>
    <xdr:cxnSp macro="">
      <xdr:nvCxnSpPr>
        <xdr:cNvPr id="75" name="直線コネクタ 74"/>
        <xdr:cNvCxnSpPr/>
      </xdr:nvCxnSpPr>
      <xdr:spPr>
        <a:xfrm flipV="1">
          <a:off x="1320800" y="6550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800" b="0" i="0" baseline="0">
              <a:solidFill>
                <a:schemeClr val="dk1"/>
              </a:solidFill>
              <a:effectLst/>
              <a:latin typeface="+mn-lt"/>
              <a:ea typeface="+mn-ea"/>
              <a:cs typeface="+mn-cs"/>
            </a:rPr>
            <a:t>　類似団体に比べて低い水準になっているのは、保育所や一部の小学校給食業務を直営で行っており、委託費（物件費）が低いことが挙げられる。　</a:t>
          </a:r>
          <a:endParaRPr lang="ja-JP" altLang="ja-JP" sz="1000">
            <a:effectLst/>
          </a:endParaRPr>
        </a:p>
        <a:p>
          <a:pPr rtl="0" eaLnBrk="1" fontAlgn="base" latinLnBrk="0" hangingPunct="1"/>
          <a:r>
            <a:rPr lang="ja-JP" altLang="ja-JP" sz="800" b="0" i="0" baseline="0">
              <a:solidFill>
                <a:schemeClr val="dk1"/>
              </a:solidFill>
              <a:effectLst/>
              <a:latin typeface="+mn-lt"/>
              <a:ea typeface="+mn-ea"/>
              <a:cs typeface="+mn-cs"/>
            </a:rPr>
            <a:t>　平成</a:t>
          </a:r>
          <a:r>
            <a:rPr lang="en-US" altLang="ja-JP" sz="800" b="0" i="0" baseline="0">
              <a:solidFill>
                <a:schemeClr val="dk1"/>
              </a:solidFill>
              <a:effectLst/>
              <a:latin typeface="+mn-lt"/>
              <a:ea typeface="+mn-ea"/>
              <a:cs typeface="+mn-cs"/>
            </a:rPr>
            <a:t>26</a:t>
          </a:r>
          <a:r>
            <a:rPr lang="ja-JP" altLang="ja-JP" sz="800" b="0" i="0" baseline="0">
              <a:solidFill>
                <a:schemeClr val="dk1"/>
              </a:solidFill>
              <a:effectLst/>
              <a:latin typeface="+mn-lt"/>
              <a:ea typeface="+mn-ea"/>
              <a:cs typeface="+mn-cs"/>
            </a:rPr>
            <a:t>年度は、マイナンバー経費の増などの要因により増加している。平成</a:t>
          </a:r>
          <a:r>
            <a:rPr lang="en-US" altLang="ja-JP" sz="800" b="0" i="0" baseline="0">
              <a:solidFill>
                <a:schemeClr val="dk1"/>
              </a:solidFill>
              <a:effectLst/>
              <a:latin typeface="+mn-lt"/>
              <a:ea typeface="+mn-ea"/>
              <a:cs typeface="+mn-cs"/>
            </a:rPr>
            <a:t>27</a:t>
          </a:r>
          <a:r>
            <a:rPr lang="ja-JP" altLang="ja-JP" sz="800" b="0" i="0" baseline="0">
              <a:solidFill>
                <a:schemeClr val="dk1"/>
              </a:solidFill>
              <a:effectLst/>
              <a:latin typeface="+mn-lt"/>
              <a:ea typeface="+mn-ea"/>
              <a:cs typeface="+mn-cs"/>
            </a:rPr>
            <a:t>年度は小学校</a:t>
          </a:r>
          <a:r>
            <a:rPr lang="en-US" altLang="ja-JP" sz="800" b="0" i="0" baseline="0">
              <a:solidFill>
                <a:schemeClr val="dk1"/>
              </a:solidFill>
              <a:effectLst/>
              <a:latin typeface="+mn-lt"/>
              <a:ea typeface="+mn-ea"/>
              <a:cs typeface="+mn-cs"/>
            </a:rPr>
            <a:t>2</a:t>
          </a:r>
          <a:r>
            <a:rPr lang="ja-JP" altLang="ja-JP" sz="800" b="0" i="0" baseline="0">
              <a:solidFill>
                <a:schemeClr val="dk1"/>
              </a:solidFill>
              <a:effectLst/>
              <a:latin typeface="+mn-lt"/>
              <a:ea typeface="+mn-ea"/>
              <a:cs typeface="+mn-cs"/>
            </a:rPr>
            <a:t>校の給食業務を委託したこともあり</a:t>
          </a:r>
          <a:r>
            <a:rPr lang="en-US" altLang="ja-JP" sz="800" b="0" i="0" baseline="0">
              <a:solidFill>
                <a:schemeClr val="dk1"/>
              </a:solidFill>
              <a:effectLst/>
              <a:latin typeface="+mn-lt"/>
              <a:ea typeface="+mn-ea"/>
              <a:cs typeface="+mn-cs"/>
            </a:rPr>
            <a:t>12.1</a:t>
          </a:r>
          <a:r>
            <a:rPr lang="ja-JP" altLang="ja-JP" sz="800" b="0" i="0" baseline="0">
              <a:solidFill>
                <a:schemeClr val="dk1"/>
              </a:solidFill>
              <a:effectLst/>
              <a:latin typeface="+mn-lt"/>
              <a:ea typeface="+mn-ea"/>
              <a:cs typeface="+mn-cs"/>
            </a:rPr>
            <a:t>％となった。平成</a:t>
          </a:r>
          <a:r>
            <a:rPr lang="en-US" altLang="ja-JP" sz="800" b="0" i="0" baseline="0">
              <a:solidFill>
                <a:schemeClr val="dk1"/>
              </a:solidFill>
              <a:effectLst/>
              <a:latin typeface="+mn-lt"/>
              <a:ea typeface="+mn-ea"/>
              <a:cs typeface="+mn-cs"/>
            </a:rPr>
            <a:t>28</a:t>
          </a:r>
          <a:r>
            <a:rPr lang="ja-JP" altLang="ja-JP" sz="800" b="0" i="0" baseline="0">
              <a:solidFill>
                <a:schemeClr val="dk1"/>
              </a:solidFill>
              <a:effectLst/>
              <a:latin typeface="+mn-lt"/>
              <a:ea typeface="+mn-ea"/>
              <a:cs typeface="+mn-cs"/>
            </a:rPr>
            <a:t>年度は、定期予防接種（</a:t>
          </a:r>
          <a:r>
            <a:rPr lang="en-US" altLang="ja-JP" sz="800" b="0" i="0" baseline="0">
              <a:solidFill>
                <a:schemeClr val="dk1"/>
              </a:solidFill>
              <a:effectLst/>
              <a:latin typeface="+mn-lt"/>
              <a:ea typeface="+mn-ea"/>
              <a:cs typeface="+mn-cs"/>
            </a:rPr>
            <a:t>B</a:t>
          </a:r>
          <a:r>
            <a:rPr lang="ja-JP" altLang="ja-JP" sz="800" b="0" i="0" baseline="0">
              <a:solidFill>
                <a:schemeClr val="dk1"/>
              </a:solidFill>
              <a:effectLst/>
              <a:latin typeface="+mn-lt"/>
              <a:ea typeface="+mn-ea"/>
              <a:cs typeface="+mn-cs"/>
            </a:rPr>
            <a:t>型肝炎定期化）の委託費の増などにより</a:t>
          </a:r>
          <a:r>
            <a:rPr lang="en-US" altLang="ja-JP" sz="800" b="0" i="0" baseline="0">
              <a:solidFill>
                <a:schemeClr val="dk1"/>
              </a:solidFill>
              <a:effectLst/>
              <a:latin typeface="+mn-lt"/>
              <a:ea typeface="+mn-ea"/>
              <a:cs typeface="+mn-cs"/>
            </a:rPr>
            <a:t>12.3</a:t>
          </a:r>
          <a:r>
            <a:rPr lang="ja-JP" altLang="ja-JP" sz="800" b="0" i="0" baseline="0">
              <a:solidFill>
                <a:schemeClr val="dk1"/>
              </a:solidFill>
              <a:effectLst/>
              <a:latin typeface="+mn-lt"/>
              <a:ea typeface="+mn-ea"/>
              <a:cs typeface="+mn-cs"/>
            </a:rPr>
            <a:t>％となった。</a:t>
          </a:r>
          <a:r>
            <a:rPr lang="ja-JP" altLang="en-US" sz="800" b="0" i="0" baseline="0">
              <a:solidFill>
                <a:schemeClr val="dk1"/>
              </a:solidFill>
              <a:effectLst/>
              <a:latin typeface="+mn-lt"/>
              <a:ea typeface="+mn-ea"/>
              <a:cs typeface="+mn-cs"/>
            </a:rPr>
            <a:t>平成</a:t>
          </a:r>
          <a:r>
            <a:rPr lang="en-US" altLang="ja-JP" sz="800" b="0" i="0" baseline="0">
              <a:solidFill>
                <a:schemeClr val="dk1"/>
              </a:solidFill>
              <a:effectLst/>
              <a:latin typeface="+mn-lt"/>
              <a:ea typeface="+mn-ea"/>
              <a:cs typeface="+mn-cs"/>
            </a:rPr>
            <a:t>30</a:t>
          </a:r>
          <a:r>
            <a:rPr lang="ja-JP" altLang="en-US" sz="800" b="0" i="0" baseline="0">
              <a:solidFill>
                <a:schemeClr val="dk1"/>
              </a:solidFill>
              <a:effectLst/>
              <a:latin typeface="+mn-lt"/>
              <a:ea typeface="+mn-ea"/>
              <a:cs typeface="+mn-cs"/>
            </a:rPr>
            <a:t>年度は、生活困窮者の自立支援業務委託や、市内保育園の解体に伴い増加となっている。</a:t>
          </a:r>
          <a:endParaRPr lang="ja-JP" altLang="ja-JP" sz="1000">
            <a:effectLst/>
          </a:endParaRPr>
        </a:p>
        <a:p>
          <a:pPr rtl="0" eaLnBrk="1" fontAlgn="base" latinLnBrk="0" hangingPunct="1"/>
          <a:r>
            <a:rPr lang="ja-JP" altLang="ja-JP" sz="800" b="0" i="0" baseline="0">
              <a:solidFill>
                <a:schemeClr val="dk1"/>
              </a:solidFill>
              <a:effectLst/>
              <a:latin typeface="+mn-lt"/>
              <a:ea typeface="+mn-ea"/>
              <a:cs typeface="+mn-cs"/>
            </a:rPr>
            <a:t>　給食調理業務の委託に伴い人件費から委託費（物件費）へのシフトが起きているが、人件費、物件費をあわせた経常収支比率は低下傾向にある。今後も順次民間委託化を進めていく。</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15</xdr:row>
      <xdr:rowOff>10414</xdr:rowOff>
    </xdr:to>
    <xdr:cxnSp macro="">
      <xdr:nvCxnSpPr>
        <xdr:cNvPr id="125" name="直線コネクタ 124"/>
        <xdr:cNvCxnSpPr/>
      </xdr:nvCxnSpPr>
      <xdr:spPr>
        <a:xfrm>
          <a:off x="15671800" y="248158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108712</xdr:rowOff>
    </xdr:to>
    <xdr:cxnSp macro="">
      <xdr:nvCxnSpPr>
        <xdr:cNvPr id="128" name="直線コネクタ 127"/>
        <xdr:cNvCxnSpPr/>
      </xdr:nvCxnSpPr>
      <xdr:spPr>
        <a:xfrm flipV="1">
          <a:off x="14782800" y="24815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90424</xdr:rowOff>
    </xdr:from>
    <xdr:to>
      <xdr:col>73</xdr:col>
      <xdr:colOff>180975</xdr:colOff>
      <xdr:row>14</xdr:row>
      <xdr:rowOff>108712</xdr:rowOff>
    </xdr:to>
    <xdr:cxnSp macro="">
      <xdr:nvCxnSpPr>
        <xdr:cNvPr id="131" name="直線コネクタ 130"/>
        <xdr:cNvCxnSpPr/>
      </xdr:nvCxnSpPr>
      <xdr:spPr>
        <a:xfrm>
          <a:off x="13893800" y="2490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90424</xdr:rowOff>
    </xdr:from>
    <xdr:to>
      <xdr:col>69</xdr:col>
      <xdr:colOff>92075</xdr:colOff>
      <xdr:row>14</xdr:row>
      <xdr:rowOff>127000</xdr:rowOff>
    </xdr:to>
    <xdr:cxnSp macro="">
      <xdr:nvCxnSpPr>
        <xdr:cNvPr id="134" name="直線コネクタ 133"/>
        <xdr:cNvCxnSpPr/>
      </xdr:nvCxnSpPr>
      <xdr:spPr>
        <a:xfrm flipV="1">
          <a:off x="13004800" y="2490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131064</xdr:rowOff>
    </xdr:from>
    <xdr:to>
      <xdr:col>82</xdr:col>
      <xdr:colOff>158750</xdr:colOff>
      <xdr:row>15</xdr:row>
      <xdr:rowOff>61214</xdr:rowOff>
    </xdr:to>
    <xdr:sp macro="" textlink="">
      <xdr:nvSpPr>
        <xdr:cNvPr id="144" name="楕円 143"/>
        <xdr:cNvSpPr/>
      </xdr:nvSpPr>
      <xdr:spPr>
        <a:xfrm>
          <a:off x="164592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147591</xdr:rowOff>
    </xdr:from>
    <xdr:ext cx="762000" cy="259045"/>
    <xdr:sp macro="" textlink="">
      <xdr:nvSpPr>
        <xdr:cNvPr id="145" name="物件費該当値テキスト"/>
        <xdr:cNvSpPr txBox="1"/>
      </xdr:nvSpPr>
      <xdr:spPr>
        <a:xfrm>
          <a:off x="16598900" y="23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6" name="楕円 145"/>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7" name="テキスト ボックス 146"/>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57912</xdr:rowOff>
    </xdr:from>
    <xdr:to>
      <xdr:col>74</xdr:col>
      <xdr:colOff>31750</xdr:colOff>
      <xdr:row>14</xdr:row>
      <xdr:rowOff>159512</xdr:rowOff>
    </xdr:to>
    <xdr:sp macro="" textlink="">
      <xdr:nvSpPr>
        <xdr:cNvPr id="148" name="楕円 147"/>
        <xdr:cNvSpPr/>
      </xdr:nvSpPr>
      <xdr:spPr>
        <a:xfrm>
          <a:off x="14732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169689</xdr:rowOff>
    </xdr:from>
    <xdr:ext cx="762000" cy="259045"/>
    <xdr:sp macro="" textlink="">
      <xdr:nvSpPr>
        <xdr:cNvPr id="149" name="テキスト ボックス 148"/>
        <xdr:cNvSpPr txBox="1"/>
      </xdr:nvSpPr>
      <xdr:spPr>
        <a:xfrm>
          <a:off x="14401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39624</xdr:rowOff>
    </xdr:from>
    <xdr:to>
      <xdr:col>69</xdr:col>
      <xdr:colOff>142875</xdr:colOff>
      <xdr:row>14</xdr:row>
      <xdr:rowOff>141224</xdr:rowOff>
    </xdr:to>
    <xdr:sp macro="" textlink="">
      <xdr:nvSpPr>
        <xdr:cNvPr id="150" name="楕円 149"/>
        <xdr:cNvSpPr/>
      </xdr:nvSpPr>
      <xdr:spPr>
        <a:xfrm>
          <a:off x="13843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151401</xdr:rowOff>
    </xdr:from>
    <xdr:ext cx="762000" cy="259045"/>
    <xdr:sp macro="" textlink="">
      <xdr:nvSpPr>
        <xdr:cNvPr id="151" name="テキスト ボックス 150"/>
        <xdr:cNvSpPr txBox="1"/>
      </xdr:nvSpPr>
      <xdr:spPr>
        <a:xfrm>
          <a:off x="13512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2" name="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類似団体平均に比べて高い水準となっているのは、高齢化率と生活保護率が高いことが主な要因である。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扶助費の抑制については、高齢化の進行や景気動向に左右されるため、難しい状況となっている。本市の大きな課題である増大する扶助費については、引き続き生活困窮者の自立支援事業などを進めて抑制していき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23585</xdr:rowOff>
    </xdr:from>
    <xdr:to>
      <xdr:col>24</xdr:col>
      <xdr:colOff>25400</xdr:colOff>
      <xdr:row>60</xdr:row>
      <xdr:rowOff>132443</xdr:rowOff>
    </xdr:to>
    <xdr:cxnSp macro="">
      <xdr:nvCxnSpPr>
        <xdr:cNvPr id="188" name="直線コネクタ 187"/>
        <xdr:cNvCxnSpPr/>
      </xdr:nvCxnSpPr>
      <xdr:spPr>
        <a:xfrm>
          <a:off x="3987800" y="103105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60</xdr:row>
      <xdr:rowOff>23585</xdr:rowOff>
    </xdr:to>
    <xdr:cxnSp macro="">
      <xdr:nvCxnSpPr>
        <xdr:cNvPr id="191" name="直線コネクタ 190"/>
        <xdr:cNvCxnSpPr/>
      </xdr:nvCxnSpPr>
      <xdr:spPr>
        <a:xfrm>
          <a:off x="3098800" y="10267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97065</xdr:rowOff>
    </xdr:from>
    <xdr:to>
      <xdr:col>15</xdr:col>
      <xdr:colOff>98425</xdr:colOff>
      <xdr:row>59</xdr:row>
      <xdr:rowOff>151493</xdr:rowOff>
    </xdr:to>
    <xdr:cxnSp macro="">
      <xdr:nvCxnSpPr>
        <xdr:cNvPr id="194" name="直線コネクタ 193"/>
        <xdr:cNvCxnSpPr/>
      </xdr:nvCxnSpPr>
      <xdr:spPr>
        <a:xfrm>
          <a:off x="2209800" y="10212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97065</xdr:rowOff>
    </xdr:to>
    <xdr:cxnSp macro="">
      <xdr:nvCxnSpPr>
        <xdr:cNvPr id="197" name="直線コネクタ 196"/>
        <xdr:cNvCxnSpPr/>
      </xdr:nvCxnSpPr>
      <xdr:spPr>
        <a:xfrm>
          <a:off x="1320800" y="101037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81643</xdr:rowOff>
    </xdr:from>
    <xdr:to>
      <xdr:col>24</xdr:col>
      <xdr:colOff>76200</xdr:colOff>
      <xdr:row>61</xdr:row>
      <xdr:rowOff>11793</xdr:rowOff>
    </xdr:to>
    <xdr:sp macro="" textlink="">
      <xdr:nvSpPr>
        <xdr:cNvPr id="207" name="楕円 206"/>
        <xdr:cNvSpPr/>
      </xdr:nvSpPr>
      <xdr:spPr>
        <a:xfrm>
          <a:off x="47752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53720</xdr:rowOff>
    </xdr:from>
    <xdr:ext cx="762000" cy="259045"/>
    <xdr:sp macro="" textlink="">
      <xdr:nvSpPr>
        <xdr:cNvPr id="208" name="扶助費該当値テキスト"/>
        <xdr:cNvSpPr txBox="1"/>
      </xdr:nvSpPr>
      <xdr:spPr>
        <a:xfrm>
          <a:off x="49149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144235</xdr:rowOff>
    </xdr:from>
    <xdr:to>
      <xdr:col>20</xdr:col>
      <xdr:colOff>38100</xdr:colOff>
      <xdr:row>60</xdr:row>
      <xdr:rowOff>74385</xdr:rowOff>
    </xdr:to>
    <xdr:sp macro="" textlink="">
      <xdr:nvSpPr>
        <xdr:cNvPr id="209" name="楕円 208"/>
        <xdr:cNvSpPr/>
      </xdr:nvSpPr>
      <xdr:spPr>
        <a:xfrm>
          <a:off x="3937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59162</xdr:rowOff>
    </xdr:from>
    <xdr:ext cx="736600" cy="259045"/>
    <xdr:sp macro="" textlink="">
      <xdr:nvSpPr>
        <xdr:cNvPr id="210" name="テキスト ボックス 209"/>
        <xdr:cNvSpPr txBox="1"/>
      </xdr:nvSpPr>
      <xdr:spPr>
        <a:xfrm>
          <a:off x="3606800" y="1034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1" name="楕円 210"/>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2" name="テキスト ボックス 211"/>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46265</xdr:rowOff>
    </xdr:from>
    <xdr:to>
      <xdr:col>11</xdr:col>
      <xdr:colOff>60325</xdr:colOff>
      <xdr:row>59</xdr:row>
      <xdr:rowOff>147865</xdr:rowOff>
    </xdr:to>
    <xdr:sp macro="" textlink="">
      <xdr:nvSpPr>
        <xdr:cNvPr id="213" name="楕円 212"/>
        <xdr:cNvSpPr/>
      </xdr:nvSpPr>
      <xdr:spPr>
        <a:xfrm>
          <a:off x="2159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132642</xdr:rowOff>
    </xdr:from>
    <xdr:ext cx="762000" cy="259045"/>
    <xdr:sp macro="" textlink="">
      <xdr:nvSpPr>
        <xdr:cNvPr id="214" name="テキスト ボックス 213"/>
        <xdr:cNvSpPr txBox="1"/>
      </xdr:nvSpPr>
      <xdr:spPr>
        <a:xfrm>
          <a:off x="1828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5" name="楕円 214"/>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16" name="テキスト ボックス 215"/>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類似団体平均に比べて低い水準になっている。平成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のみ</a:t>
          </a:r>
          <a:r>
            <a:rPr lang="ja-JP" altLang="ja-JP" sz="1100" b="0" i="0" baseline="0">
              <a:solidFill>
                <a:schemeClr val="dk1"/>
              </a:solidFill>
              <a:effectLst/>
              <a:latin typeface="+mn-lt"/>
              <a:ea typeface="+mn-ea"/>
              <a:cs typeface="+mn-cs"/>
            </a:rPr>
            <a:t>前年度と比較すると微減となっている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、毎年上昇傾向にある。これは、介護保険特別会計や後期高齢者医療特別会計への繰出金が増加していることが主な要因である。繰出金の増加を抑制するために、介護予防事業の推進などを図っている。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55</xdr:row>
      <xdr:rowOff>158024</xdr:rowOff>
    </xdr:to>
    <xdr:cxnSp macro="">
      <xdr:nvCxnSpPr>
        <xdr:cNvPr id="251" name="直線コネクタ 250"/>
        <xdr:cNvCxnSpPr/>
      </xdr:nvCxnSpPr>
      <xdr:spPr>
        <a:xfrm>
          <a:off x="15671800" y="95812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55</xdr:row>
      <xdr:rowOff>158024</xdr:rowOff>
    </xdr:to>
    <xdr:cxnSp macro="">
      <xdr:nvCxnSpPr>
        <xdr:cNvPr id="254" name="直線コネクタ 253"/>
        <xdr:cNvCxnSpPr/>
      </xdr:nvCxnSpPr>
      <xdr:spPr>
        <a:xfrm flipV="1">
          <a:off x="14782800" y="95812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99241</xdr:rowOff>
    </xdr:from>
    <xdr:to>
      <xdr:col>73</xdr:col>
      <xdr:colOff>180975</xdr:colOff>
      <xdr:row>55</xdr:row>
      <xdr:rowOff>158024</xdr:rowOff>
    </xdr:to>
    <xdr:cxnSp macro="">
      <xdr:nvCxnSpPr>
        <xdr:cNvPr id="257" name="直線コネクタ 256"/>
        <xdr:cNvCxnSpPr/>
      </xdr:nvCxnSpPr>
      <xdr:spPr>
        <a:xfrm>
          <a:off x="13893800" y="952899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99241</xdr:rowOff>
    </xdr:to>
    <xdr:cxnSp macro="">
      <xdr:nvCxnSpPr>
        <xdr:cNvPr id="260" name="直線コネクタ 259"/>
        <xdr:cNvCxnSpPr/>
      </xdr:nvCxnSpPr>
      <xdr:spPr>
        <a:xfrm>
          <a:off x="13004800" y="95224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107224</xdr:rowOff>
    </xdr:from>
    <xdr:to>
      <xdr:col>82</xdr:col>
      <xdr:colOff>158750</xdr:colOff>
      <xdr:row>56</xdr:row>
      <xdr:rowOff>37374</xdr:rowOff>
    </xdr:to>
    <xdr:sp macro="" textlink="">
      <xdr:nvSpPr>
        <xdr:cNvPr id="270" name="楕円 269"/>
        <xdr:cNvSpPr/>
      </xdr:nvSpPr>
      <xdr:spPr>
        <a:xfrm>
          <a:off x="164592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123751</xdr:rowOff>
    </xdr:from>
    <xdr:ext cx="762000" cy="259045"/>
    <xdr:sp macro="" textlink="">
      <xdr:nvSpPr>
        <xdr:cNvPr id="271" name="その他該当値テキスト"/>
        <xdr:cNvSpPr txBox="1"/>
      </xdr:nvSpPr>
      <xdr:spPr>
        <a:xfrm>
          <a:off x="16598900" y="938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2" name="楕円 271"/>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3" name="テキスト ボックス 272"/>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107224</xdr:rowOff>
    </xdr:from>
    <xdr:to>
      <xdr:col>74</xdr:col>
      <xdr:colOff>31750</xdr:colOff>
      <xdr:row>56</xdr:row>
      <xdr:rowOff>37374</xdr:rowOff>
    </xdr:to>
    <xdr:sp macro="" textlink="">
      <xdr:nvSpPr>
        <xdr:cNvPr id="274" name="楕円 273"/>
        <xdr:cNvSpPr/>
      </xdr:nvSpPr>
      <xdr:spPr>
        <a:xfrm>
          <a:off x="14732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47551</xdr:rowOff>
    </xdr:from>
    <xdr:ext cx="762000" cy="259045"/>
    <xdr:sp macro="" textlink="">
      <xdr:nvSpPr>
        <xdr:cNvPr id="275" name="テキスト ボックス 274"/>
        <xdr:cNvSpPr txBox="1"/>
      </xdr:nvSpPr>
      <xdr:spPr>
        <a:xfrm>
          <a:off x="14401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48441</xdr:rowOff>
    </xdr:from>
    <xdr:to>
      <xdr:col>69</xdr:col>
      <xdr:colOff>142875</xdr:colOff>
      <xdr:row>55</xdr:row>
      <xdr:rowOff>150041</xdr:rowOff>
    </xdr:to>
    <xdr:sp macro="" textlink="">
      <xdr:nvSpPr>
        <xdr:cNvPr id="276" name="楕円 275"/>
        <xdr:cNvSpPr/>
      </xdr:nvSpPr>
      <xdr:spPr>
        <a:xfrm>
          <a:off x="13843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160218</xdr:rowOff>
    </xdr:from>
    <xdr:ext cx="762000" cy="259045"/>
    <xdr:sp macro="" textlink="">
      <xdr:nvSpPr>
        <xdr:cNvPr id="277" name="テキスト ボックス 276"/>
        <xdr:cNvSpPr txBox="1"/>
      </xdr:nvSpPr>
      <xdr:spPr>
        <a:xfrm>
          <a:off x="13512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8" name="楕円 277"/>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9" name="テキスト ボックス 278"/>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900" b="0" i="0" baseline="0">
              <a:solidFill>
                <a:schemeClr val="dk1"/>
              </a:solidFill>
              <a:effectLst/>
              <a:latin typeface="+mn-lt"/>
              <a:ea typeface="+mn-ea"/>
              <a:cs typeface="+mn-cs"/>
            </a:rPr>
            <a:t>　平成</a:t>
          </a:r>
          <a:r>
            <a:rPr lang="en-US" altLang="ja-JP" sz="900" b="0" i="0" baseline="0">
              <a:solidFill>
                <a:schemeClr val="dk1"/>
              </a:solidFill>
              <a:effectLst/>
              <a:latin typeface="+mn-lt"/>
              <a:ea typeface="+mn-ea"/>
              <a:cs typeface="+mn-cs"/>
            </a:rPr>
            <a:t>26</a:t>
          </a:r>
          <a:r>
            <a:rPr lang="ja-JP" altLang="ja-JP" sz="900" b="0" i="0" baseline="0">
              <a:solidFill>
                <a:schemeClr val="dk1"/>
              </a:solidFill>
              <a:effectLst/>
              <a:latin typeface="+mn-lt"/>
              <a:ea typeface="+mn-ea"/>
              <a:cs typeface="+mn-cs"/>
            </a:rPr>
            <a:t>年度において</a:t>
          </a:r>
          <a:r>
            <a:rPr lang="ja-JP" altLang="en-US"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類似団体平均に比べて高い水準になっているのは、常備消防事務を委託していることが主な要因である。</a:t>
          </a:r>
          <a:endParaRPr lang="ja-JP" altLang="ja-JP" sz="1050">
            <a:effectLst/>
          </a:endParaRPr>
        </a:p>
        <a:p>
          <a:pPr eaLnBrk="1" fontAlgn="base" latinLnBrk="0" hangingPunct="1"/>
          <a:r>
            <a:rPr kumimoji="1" lang="ja-JP" altLang="ja-JP" sz="900" b="0" i="0" baseline="0">
              <a:solidFill>
                <a:schemeClr val="dk1"/>
              </a:solidFill>
              <a:effectLst/>
              <a:latin typeface="+mn-lt"/>
              <a:ea typeface="+mn-ea"/>
              <a:cs typeface="+mn-cs"/>
            </a:rPr>
            <a:t>　平成</a:t>
          </a:r>
          <a:r>
            <a:rPr kumimoji="1" lang="en-US" altLang="ja-JP" sz="900" b="0" i="0" baseline="0">
              <a:solidFill>
                <a:schemeClr val="dk1"/>
              </a:solidFill>
              <a:effectLst/>
              <a:latin typeface="+mn-lt"/>
              <a:ea typeface="+mn-ea"/>
              <a:cs typeface="+mn-cs"/>
            </a:rPr>
            <a:t>27</a:t>
          </a:r>
          <a:r>
            <a:rPr kumimoji="1" lang="ja-JP" altLang="ja-JP" sz="900" b="0" i="0" baseline="0">
              <a:solidFill>
                <a:schemeClr val="dk1"/>
              </a:solidFill>
              <a:effectLst/>
              <a:latin typeface="+mn-lt"/>
              <a:ea typeface="+mn-ea"/>
              <a:cs typeface="+mn-cs"/>
            </a:rPr>
            <a:t>年度は、私立保育園の運営費助成について補助費</a:t>
          </a:r>
          <a:r>
            <a:rPr kumimoji="1" lang="ja-JP" altLang="en-US" sz="900" b="0" i="0" baseline="0">
              <a:solidFill>
                <a:schemeClr val="dk1"/>
              </a:solidFill>
              <a:effectLst/>
              <a:latin typeface="+mn-lt"/>
              <a:ea typeface="+mn-ea"/>
              <a:cs typeface="+mn-cs"/>
            </a:rPr>
            <a:t>等</a:t>
          </a:r>
          <a:r>
            <a:rPr kumimoji="1" lang="ja-JP" altLang="ja-JP" sz="900" b="0" i="0" baseline="0">
              <a:solidFill>
                <a:schemeClr val="dk1"/>
              </a:solidFill>
              <a:effectLst/>
              <a:latin typeface="+mn-lt"/>
              <a:ea typeface="+mn-ea"/>
              <a:cs typeface="+mn-cs"/>
            </a:rPr>
            <a:t>から扶助費に修正した等の要因もあり減少している。</a:t>
          </a:r>
          <a:endParaRPr lang="ja-JP" altLang="ja-JP" sz="1050">
            <a:effectLst/>
          </a:endParaRPr>
        </a:p>
        <a:p>
          <a:pPr eaLnBrk="1" fontAlgn="base" latinLnBrk="0" hangingPunct="1"/>
          <a:r>
            <a:rPr kumimoji="1" lang="ja-JP" altLang="ja-JP" sz="900" b="0" i="0" baseline="0">
              <a:solidFill>
                <a:schemeClr val="dk1"/>
              </a:solidFill>
              <a:effectLst/>
              <a:latin typeface="+mn-lt"/>
              <a:ea typeface="+mn-ea"/>
              <a:cs typeface="+mn-cs"/>
            </a:rPr>
            <a:t>　平成</a:t>
          </a:r>
          <a:r>
            <a:rPr kumimoji="1" lang="en-US" altLang="ja-JP" sz="900" b="0" i="0" baseline="0">
              <a:solidFill>
                <a:schemeClr val="dk1"/>
              </a:solidFill>
              <a:effectLst/>
              <a:latin typeface="+mn-lt"/>
              <a:ea typeface="+mn-ea"/>
              <a:cs typeface="+mn-cs"/>
            </a:rPr>
            <a:t>29</a:t>
          </a:r>
          <a:r>
            <a:rPr kumimoji="1" lang="ja-JP" altLang="ja-JP" sz="900" b="0" i="0" baseline="0">
              <a:solidFill>
                <a:schemeClr val="dk1"/>
              </a:solidFill>
              <a:effectLst/>
              <a:latin typeface="+mn-lt"/>
              <a:ea typeface="+mn-ea"/>
              <a:cs typeface="+mn-cs"/>
            </a:rPr>
            <a:t>年度は、国・都支出金過年度返還金の増額などの要因により増加している。</a:t>
          </a:r>
          <a:endParaRPr kumimoji="1" lang="en-US" altLang="ja-JP" sz="900" b="0" i="0" baseline="0">
            <a:solidFill>
              <a:schemeClr val="dk1"/>
            </a:solidFill>
            <a:effectLst/>
            <a:latin typeface="+mn-lt"/>
            <a:ea typeface="+mn-ea"/>
            <a:cs typeface="+mn-cs"/>
          </a:endParaRPr>
        </a:p>
        <a:p>
          <a:pPr eaLnBrk="1" fontAlgn="base" latinLnBrk="0" hangingPunct="1"/>
          <a:r>
            <a:rPr kumimoji="1" lang="ja-JP" altLang="en-US" sz="900" b="0" i="0" baseline="0">
              <a:solidFill>
                <a:schemeClr val="dk1"/>
              </a:solidFill>
              <a:effectLst/>
              <a:latin typeface="+mn-lt"/>
              <a:ea typeface="+mn-ea"/>
              <a:cs typeface="+mn-cs"/>
            </a:rPr>
            <a:t>　平成</a:t>
          </a:r>
          <a:r>
            <a:rPr kumimoji="1" lang="en-US" altLang="ja-JP" sz="900" b="0" i="0" baseline="0">
              <a:solidFill>
                <a:schemeClr val="dk1"/>
              </a:solidFill>
              <a:effectLst/>
              <a:latin typeface="+mn-lt"/>
              <a:ea typeface="+mn-ea"/>
              <a:cs typeface="+mn-cs"/>
            </a:rPr>
            <a:t>30</a:t>
          </a:r>
          <a:r>
            <a:rPr kumimoji="1" lang="ja-JP" altLang="en-US" sz="900" b="0" i="0" baseline="0">
              <a:solidFill>
                <a:schemeClr val="dk1"/>
              </a:solidFill>
              <a:effectLst/>
              <a:latin typeface="+mn-lt"/>
              <a:ea typeface="+mn-ea"/>
              <a:cs typeface="+mn-cs"/>
            </a:rPr>
            <a:t>年度は、一部事務組合の負担金の減額等により減少となった。</a:t>
          </a:r>
          <a:endParaRPr lang="ja-JP" altLang="ja-JP" sz="1050">
            <a:effectLst/>
          </a:endParaRPr>
        </a:p>
        <a:p>
          <a:pPr eaLnBrk="1" fontAlgn="base" latinLnBrk="0" hangingPunct="1"/>
          <a:r>
            <a:rPr lang="ja-JP" altLang="ja-JP"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今後とも</a:t>
          </a:r>
          <a:r>
            <a:rPr lang="ja-JP" altLang="ja-JP" sz="900" b="0" i="0" baseline="0">
              <a:solidFill>
                <a:schemeClr val="dk1"/>
              </a:solidFill>
              <a:effectLst/>
              <a:latin typeface="+mn-lt"/>
              <a:ea typeface="+mn-ea"/>
              <a:cs typeface="+mn-cs"/>
            </a:rPr>
            <a:t>補助金適正化検討委員会等において補助金等の見直しを審議し、適正化を図り、財政の健全化を図る。</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45357</xdr:rowOff>
    </xdr:to>
    <xdr:cxnSp macro="">
      <xdr:nvCxnSpPr>
        <xdr:cNvPr id="313" name="直線コネクタ 312"/>
        <xdr:cNvCxnSpPr/>
      </xdr:nvCxnSpPr>
      <xdr:spPr>
        <a:xfrm flipV="1">
          <a:off x="15671800" y="6184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32294</xdr:rowOff>
    </xdr:from>
    <xdr:to>
      <xdr:col>78</xdr:col>
      <xdr:colOff>69850</xdr:colOff>
      <xdr:row>36</xdr:row>
      <xdr:rowOff>45357</xdr:rowOff>
    </xdr:to>
    <xdr:cxnSp macro="">
      <xdr:nvCxnSpPr>
        <xdr:cNvPr id="316" name="直線コネクタ 315"/>
        <xdr:cNvCxnSpPr/>
      </xdr:nvCxnSpPr>
      <xdr:spPr>
        <a:xfrm>
          <a:off x="14782800" y="62044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8" name="テキスト ボックス 31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19231</xdr:rowOff>
    </xdr:from>
    <xdr:to>
      <xdr:col>73</xdr:col>
      <xdr:colOff>180975</xdr:colOff>
      <xdr:row>36</xdr:row>
      <xdr:rowOff>32294</xdr:rowOff>
    </xdr:to>
    <xdr:cxnSp macro="">
      <xdr:nvCxnSpPr>
        <xdr:cNvPr id="319" name="直線コネクタ 318"/>
        <xdr:cNvCxnSpPr/>
      </xdr:nvCxnSpPr>
      <xdr:spPr>
        <a:xfrm>
          <a:off x="13893800" y="61914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21" name="テキスト ボックス 320"/>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19231</xdr:rowOff>
    </xdr:from>
    <xdr:to>
      <xdr:col>69</xdr:col>
      <xdr:colOff>92075</xdr:colOff>
      <xdr:row>36</xdr:row>
      <xdr:rowOff>169454</xdr:rowOff>
    </xdr:to>
    <xdr:cxnSp macro="">
      <xdr:nvCxnSpPr>
        <xdr:cNvPr id="322" name="直線コネクタ 321"/>
        <xdr:cNvCxnSpPr/>
      </xdr:nvCxnSpPr>
      <xdr:spPr>
        <a:xfrm flipV="1">
          <a:off x="13004800" y="6191431"/>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20519</xdr:rowOff>
    </xdr:from>
    <xdr:ext cx="762000" cy="259045"/>
    <xdr:sp macro="" textlink="">
      <xdr:nvSpPr>
        <xdr:cNvPr id="324" name="テキスト ボックス 323"/>
        <xdr:cNvSpPr txBox="1"/>
      </xdr:nvSpPr>
      <xdr:spPr>
        <a:xfrm>
          <a:off x="13512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2" name="楕円 331"/>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3"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166007</xdr:rowOff>
    </xdr:from>
    <xdr:to>
      <xdr:col>78</xdr:col>
      <xdr:colOff>120650</xdr:colOff>
      <xdr:row>36</xdr:row>
      <xdr:rowOff>96157</xdr:rowOff>
    </xdr:to>
    <xdr:sp macro="" textlink="">
      <xdr:nvSpPr>
        <xdr:cNvPr id="334" name="楕円 333"/>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35" name="テキスト ボックス 334"/>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152944</xdr:rowOff>
    </xdr:from>
    <xdr:to>
      <xdr:col>74</xdr:col>
      <xdr:colOff>31750</xdr:colOff>
      <xdr:row>36</xdr:row>
      <xdr:rowOff>83094</xdr:rowOff>
    </xdr:to>
    <xdr:sp macro="" textlink="">
      <xdr:nvSpPr>
        <xdr:cNvPr id="336" name="楕円 335"/>
        <xdr:cNvSpPr/>
      </xdr:nvSpPr>
      <xdr:spPr>
        <a:xfrm>
          <a:off x="14732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37" name="テキスト ボックス 336"/>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139881</xdr:rowOff>
    </xdr:from>
    <xdr:to>
      <xdr:col>69</xdr:col>
      <xdr:colOff>142875</xdr:colOff>
      <xdr:row>36</xdr:row>
      <xdr:rowOff>70031</xdr:rowOff>
    </xdr:to>
    <xdr:sp macro="" textlink="">
      <xdr:nvSpPr>
        <xdr:cNvPr id="338" name="楕円 337"/>
        <xdr:cNvSpPr/>
      </xdr:nvSpPr>
      <xdr:spPr>
        <a:xfrm>
          <a:off x="13843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80208</xdr:rowOff>
    </xdr:from>
    <xdr:ext cx="762000" cy="259045"/>
    <xdr:sp macro="" textlink="">
      <xdr:nvSpPr>
        <xdr:cNvPr id="339" name="テキスト ボックス 338"/>
        <xdr:cNvSpPr txBox="1"/>
      </xdr:nvSpPr>
      <xdr:spPr>
        <a:xfrm>
          <a:off x="13512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118654</xdr:rowOff>
    </xdr:from>
    <xdr:to>
      <xdr:col>65</xdr:col>
      <xdr:colOff>53975</xdr:colOff>
      <xdr:row>37</xdr:row>
      <xdr:rowOff>48804</xdr:rowOff>
    </xdr:to>
    <xdr:sp macro="" textlink="">
      <xdr:nvSpPr>
        <xdr:cNvPr id="340" name="楕円 339"/>
        <xdr:cNvSpPr/>
      </xdr:nvSpPr>
      <xdr:spPr>
        <a:xfrm>
          <a:off x="12954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33581</xdr:rowOff>
    </xdr:from>
    <xdr:ext cx="762000" cy="259045"/>
    <xdr:sp macro="" textlink="">
      <xdr:nvSpPr>
        <xdr:cNvPr id="341" name="テキスト ボックス 340"/>
        <xdr:cNvSpPr txBox="1"/>
      </xdr:nvSpPr>
      <xdr:spPr>
        <a:xfrm>
          <a:off x="12623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過去からの起債抑制により類似団体平均を下回っている。今後は市庁舎の建替及び市内公共施設の耐震化工事など、地方債を発行する事業が見込まれるため、公債費の動向には引き続き注視していく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今後とも新規事業の実施等について総点検を図り新規発行の抑制に努める。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104139</xdr:rowOff>
    </xdr:to>
    <xdr:cxnSp macro="">
      <xdr:nvCxnSpPr>
        <xdr:cNvPr id="371" name="直線コネクタ 370"/>
        <xdr:cNvCxnSpPr/>
      </xdr:nvCxnSpPr>
      <xdr:spPr>
        <a:xfrm flipV="1">
          <a:off x="3987800" y="131297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127000</xdr:rowOff>
    </xdr:to>
    <xdr:cxnSp macro="">
      <xdr:nvCxnSpPr>
        <xdr:cNvPr id="374" name="直線コネクタ 373"/>
        <xdr:cNvCxnSpPr/>
      </xdr:nvCxnSpPr>
      <xdr:spPr>
        <a:xfrm flipV="1">
          <a:off x="3098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145287</xdr:rowOff>
    </xdr:to>
    <xdr:cxnSp macro="">
      <xdr:nvCxnSpPr>
        <xdr:cNvPr id="377" name="直線コネクタ 376"/>
        <xdr:cNvCxnSpPr/>
      </xdr:nvCxnSpPr>
      <xdr:spPr>
        <a:xfrm flipV="1">
          <a:off x="2209800" y="131572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77</xdr:row>
      <xdr:rowOff>14987</xdr:rowOff>
    </xdr:to>
    <xdr:cxnSp macro="">
      <xdr:nvCxnSpPr>
        <xdr:cNvPr id="380" name="直線コネクタ 379"/>
        <xdr:cNvCxnSpPr/>
      </xdr:nvCxnSpPr>
      <xdr:spPr>
        <a:xfrm flipV="1">
          <a:off x="1320800" y="131754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90" name="楕円 389"/>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91"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2" name="楕円 391"/>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3" name="テキスト ボックス 392"/>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4" name="楕円 393"/>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5" name="テキスト ボックス 394"/>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96" name="楕円 395"/>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97" name="テキスト ボックス 396"/>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8" name="楕円 397"/>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9" name="テキスト ボックス 398"/>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類似団体平均に比べて高い水準になっている。これは人件費及び扶助費が要因である。</a:t>
          </a:r>
          <a:endParaRPr lang="ja-JP" altLang="ja-JP" sz="1050">
            <a:effectLst/>
          </a:endParaRPr>
        </a:p>
        <a:p>
          <a:pPr rtl="0" eaLnBrk="1" fontAlgn="base" latinLnBrk="0" hangingPunct="1"/>
          <a:r>
            <a:rPr lang="ja-JP" altLang="ja-JP" sz="900" b="0" i="0" baseline="0">
              <a:solidFill>
                <a:schemeClr val="dk1"/>
              </a:solidFill>
              <a:effectLst/>
              <a:latin typeface="+mn-lt"/>
              <a:ea typeface="+mn-ea"/>
              <a:cs typeface="+mn-cs"/>
            </a:rPr>
            <a:t>　人件費については、正規職員の平均年齢が高いことや、保育所や一部の小学校給食業務を直営で行っていることが要因である。今後は給食調理業務の委託を順次行うなど人件費削減に努める。</a:t>
          </a:r>
          <a:endParaRPr lang="ja-JP" altLang="ja-JP" sz="1050">
            <a:effectLst/>
          </a:endParaRPr>
        </a:p>
        <a:p>
          <a:pPr rtl="0" eaLnBrk="1" fontAlgn="base" latinLnBrk="0" hangingPunct="1"/>
          <a:r>
            <a:rPr lang="ja-JP" altLang="ja-JP" sz="900" b="0" i="0" baseline="0">
              <a:solidFill>
                <a:schemeClr val="dk1"/>
              </a:solidFill>
              <a:effectLst/>
              <a:latin typeface="+mn-lt"/>
              <a:ea typeface="+mn-ea"/>
              <a:cs typeface="+mn-cs"/>
            </a:rPr>
            <a:t>　扶助費については、高齢化率と生活保護率が高いことが主な要因である。扶助費の抑制については、高齢化の進行や景気動向に左右されるため、難しい状況となっている。引き続き生活困窮者の自立支援事業などを進めて抑制していきたい。</a:t>
          </a:r>
          <a:endParaRPr lang="ja-JP" altLang="ja-JP" sz="105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79</xdr:row>
      <xdr:rowOff>10413</xdr:rowOff>
    </xdr:to>
    <xdr:cxnSp macro="">
      <xdr:nvCxnSpPr>
        <xdr:cNvPr id="430" name="直線コネクタ 429"/>
        <xdr:cNvCxnSpPr/>
      </xdr:nvCxnSpPr>
      <xdr:spPr>
        <a:xfrm>
          <a:off x="15671800" y="13458952"/>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127000</xdr:rowOff>
    </xdr:to>
    <xdr:cxnSp macro="">
      <xdr:nvCxnSpPr>
        <xdr:cNvPr id="433" name="直線コネクタ 432"/>
        <xdr:cNvCxnSpPr/>
      </xdr:nvCxnSpPr>
      <xdr:spPr>
        <a:xfrm flipV="1">
          <a:off x="14782800" y="13458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127000</xdr:rowOff>
    </xdr:to>
    <xdr:cxnSp macro="">
      <xdr:nvCxnSpPr>
        <xdr:cNvPr id="436" name="直線コネクタ 435"/>
        <xdr:cNvCxnSpPr/>
      </xdr:nvCxnSpPr>
      <xdr:spPr>
        <a:xfrm>
          <a:off x="13893800" y="133903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108713</xdr:rowOff>
    </xdr:to>
    <xdr:cxnSp macro="">
      <xdr:nvCxnSpPr>
        <xdr:cNvPr id="439" name="直線コネクタ 438"/>
        <xdr:cNvCxnSpPr/>
      </xdr:nvCxnSpPr>
      <xdr:spPr>
        <a:xfrm flipV="1">
          <a:off x="13004800" y="1339037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131063</xdr:rowOff>
    </xdr:from>
    <xdr:to>
      <xdr:col>82</xdr:col>
      <xdr:colOff>158750</xdr:colOff>
      <xdr:row>79</xdr:row>
      <xdr:rowOff>61213</xdr:rowOff>
    </xdr:to>
    <xdr:sp macro="" textlink="">
      <xdr:nvSpPr>
        <xdr:cNvPr id="449" name="楕円 448"/>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103140</xdr:rowOff>
    </xdr:from>
    <xdr:ext cx="762000" cy="259045"/>
    <xdr:sp macro="" textlink="">
      <xdr:nvSpPr>
        <xdr:cNvPr id="450" name="公債費以外該当値テキスト"/>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51" name="楕円 450"/>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52" name="テキスト ボックス 451"/>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3" name="楕円 452"/>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4" name="テキスト ボックス 453"/>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5" name="楕円 454"/>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6" name="テキスト ボックス 455"/>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57913</xdr:rowOff>
    </xdr:from>
    <xdr:to>
      <xdr:col>65</xdr:col>
      <xdr:colOff>53975</xdr:colOff>
      <xdr:row>78</xdr:row>
      <xdr:rowOff>159513</xdr:rowOff>
    </xdr:to>
    <xdr:sp macro="" textlink="">
      <xdr:nvSpPr>
        <xdr:cNvPr id="457" name="楕円 456"/>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144290</xdr:rowOff>
    </xdr:from>
    <xdr:ext cx="762000" cy="259045"/>
    <xdr:sp macro="" textlink="">
      <xdr:nvSpPr>
        <xdr:cNvPr id="458" name="テキスト ボックス 457"/>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117894</xdr:rowOff>
    </xdr:from>
    <xdr:to>
      <xdr:col>29</xdr:col>
      <xdr:colOff>127000</xdr:colOff>
      <xdr:row>17</xdr:row>
      <xdr:rowOff>124485</xdr:rowOff>
    </xdr:to>
    <xdr:cxnSp macro="">
      <xdr:nvCxnSpPr>
        <xdr:cNvPr id="50" name="直線コネクタ 49"/>
        <xdr:cNvCxnSpPr/>
      </xdr:nvCxnSpPr>
      <xdr:spPr bwMode="auto">
        <a:xfrm flipV="1">
          <a:off x="5003800" y="3080169"/>
          <a:ext cx="647700" cy="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123361</xdr:rowOff>
    </xdr:from>
    <xdr:to>
      <xdr:col>26</xdr:col>
      <xdr:colOff>50800</xdr:colOff>
      <xdr:row>17</xdr:row>
      <xdr:rowOff>124485</xdr:rowOff>
    </xdr:to>
    <xdr:cxnSp macro="">
      <xdr:nvCxnSpPr>
        <xdr:cNvPr id="53" name="直線コネクタ 52"/>
        <xdr:cNvCxnSpPr/>
      </xdr:nvCxnSpPr>
      <xdr:spPr bwMode="auto">
        <a:xfrm>
          <a:off x="4305300" y="3085636"/>
          <a:ext cx="698500" cy="1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123285</xdr:rowOff>
    </xdr:from>
    <xdr:to>
      <xdr:col>22</xdr:col>
      <xdr:colOff>114300</xdr:colOff>
      <xdr:row>17</xdr:row>
      <xdr:rowOff>123361</xdr:rowOff>
    </xdr:to>
    <xdr:cxnSp macro="">
      <xdr:nvCxnSpPr>
        <xdr:cNvPr id="56" name="直線コネクタ 55"/>
        <xdr:cNvCxnSpPr/>
      </xdr:nvCxnSpPr>
      <xdr:spPr bwMode="auto">
        <a:xfrm>
          <a:off x="3606800" y="3085560"/>
          <a:ext cx="698500" cy="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107131</xdr:rowOff>
    </xdr:from>
    <xdr:to>
      <xdr:col>18</xdr:col>
      <xdr:colOff>177800</xdr:colOff>
      <xdr:row>17</xdr:row>
      <xdr:rowOff>123285</xdr:rowOff>
    </xdr:to>
    <xdr:cxnSp macro="">
      <xdr:nvCxnSpPr>
        <xdr:cNvPr id="59" name="直線コネクタ 58"/>
        <xdr:cNvCxnSpPr/>
      </xdr:nvCxnSpPr>
      <xdr:spPr bwMode="auto">
        <a:xfrm>
          <a:off x="2908300" y="3069406"/>
          <a:ext cx="698500" cy="16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67094</xdr:rowOff>
    </xdr:from>
    <xdr:to>
      <xdr:col>29</xdr:col>
      <xdr:colOff>177800</xdr:colOff>
      <xdr:row>17</xdr:row>
      <xdr:rowOff>168694</xdr:rowOff>
    </xdr:to>
    <xdr:sp macro="" textlink="">
      <xdr:nvSpPr>
        <xdr:cNvPr id="69" name="楕円 68"/>
        <xdr:cNvSpPr/>
      </xdr:nvSpPr>
      <xdr:spPr bwMode="auto">
        <a:xfrm>
          <a:off x="5600700" y="3029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39171</xdr:rowOff>
    </xdr:from>
    <xdr:ext cx="762000" cy="259045"/>
    <xdr:sp macro="" textlink="">
      <xdr:nvSpPr>
        <xdr:cNvPr id="70" name="人口1人当たり決算額の推移該当値テキスト130"/>
        <xdr:cNvSpPr txBox="1"/>
      </xdr:nvSpPr>
      <xdr:spPr>
        <a:xfrm>
          <a:off x="5740400" y="300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73685</xdr:rowOff>
    </xdr:from>
    <xdr:to>
      <xdr:col>26</xdr:col>
      <xdr:colOff>101600</xdr:colOff>
      <xdr:row>18</xdr:row>
      <xdr:rowOff>3835</xdr:rowOff>
    </xdr:to>
    <xdr:sp macro="" textlink="">
      <xdr:nvSpPr>
        <xdr:cNvPr id="71" name="楕円 70"/>
        <xdr:cNvSpPr/>
      </xdr:nvSpPr>
      <xdr:spPr bwMode="auto">
        <a:xfrm>
          <a:off x="4953000" y="303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160062</xdr:rowOff>
    </xdr:from>
    <xdr:ext cx="736600" cy="259045"/>
    <xdr:sp macro="" textlink="">
      <xdr:nvSpPr>
        <xdr:cNvPr id="72" name="テキスト ボックス 71"/>
        <xdr:cNvSpPr txBox="1"/>
      </xdr:nvSpPr>
      <xdr:spPr>
        <a:xfrm>
          <a:off x="4622800" y="312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72561</xdr:rowOff>
    </xdr:from>
    <xdr:to>
      <xdr:col>22</xdr:col>
      <xdr:colOff>165100</xdr:colOff>
      <xdr:row>18</xdr:row>
      <xdr:rowOff>2711</xdr:rowOff>
    </xdr:to>
    <xdr:sp macro="" textlink="">
      <xdr:nvSpPr>
        <xdr:cNvPr id="73" name="楕円 72"/>
        <xdr:cNvSpPr/>
      </xdr:nvSpPr>
      <xdr:spPr bwMode="auto">
        <a:xfrm>
          <a:off x="4254500" y="3034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158938</xdr:rowOff>
    </xdr:from>
    <xdr:ext cx="762000" cy="259045"/>
    <xdr:sp macro="" textlink="">
      <xdr:nvSpPr>
        <xdr:cNvPr id="74" name="テキスト ボックス 73"/>
        <xdr:cNvSpPr txBox="1"/>
      </xdr:nvSpPr>
      <xdr:spPr>
        <a:xfrm>
          <a:off x="3924300" y="31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72485</xdr:rowOff>
    </xdr:from>
    <xdr:to>
      <xdr:col>19</xdr:col>
      <xdr:colOff>38100</xdr:colOff>
      <xdr:row>18</xdr:row>
      <xdr:rowOff>2635</xdr:rowOff>
    </xdr:to>
    <xdr:sp macro="" textlink="">
      <xdr:nvSpPr>
        <xdr:cNvPr id="75" name="楕円 74"/>
        <xdr:cNvSpPr/>
      </xdr:nvSpPr>
      <xdr:spPr bwMode="auto">
        <a:xfrm>
          <a:off x="3556000" y="303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158862</xdr:rowOff>
    </xdr:from>
    <xdr:ext cx="762000" cy="259045"/>
    <xdr:sp macro="" textlink="">
      <xdr:nvSpPr>
        <xdr:cNvPr id="76" name="テキスト ボックス 75"/>
        <xdr:cNvSpPr txBox="1"/>
      </xdr:nvSpPr>
      <xdr:spPr>
        <a:xfrm>
          <a:off x="3225800" y="312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56331</xdr:rowOff>
    </xdr:from>
    <xdr:to>
      <xdr:col>15</xdr:col>
      <xdr:colOff>101600</xdr:colOff>
      <xdr:row>17</xdr:row>
      <xdr:rowOff>157931</xdr:rowOff>
    </xdr:to>
    <xdr:sp macro="" textlink="">
      <xdr:nvSpPr>
        <xdr:cNvPr id="77" name="楕円 76"/>
        <xdr:cNvSpPr/>
      </xdr:nvSpPr>
      <xdr:spPr bwMode="auto">
        <a:xfrm>
          <a:off x="2857500" y="3018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142708</xdr:rowOff>
    </xdr:from>
    <xdr:ext cx="762000" cy="259045"/>
    <xdr:sp macro="" textlink="">
      <xdr:nvSpPr>
        <xdr:cNvPr id="78" name="テキスト ボックス 77"/>
        <xdr:cNvSpPr txBox="1"/>
      </xdr:nvSpPr>
      <xdr:spPr>
        <a:xfrm>
          <a:off x="2527300" y="310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109953</xdr:rowOff>
    </xdr:from>
    <xdr:to>
      <xdr:col>29</xdr:col>
      <xdr:colOff>127000</xdr:colOff>
      <xdr:row>36</xdr:row>
      <xdr:rowOff>128110</xdr:rowOff>
    </xdr:to>
    <xdr:cxnSp macro="">
      <xdr:nvCxnSpPr>
        <xdr:cNvPr id="113" name="直線コネクタ 112"/>
        <xdr:cNvCxnSpPr/>
      </xdr:nvCxnSpPr>
      <xdr:spPr bwMode="auto">
        <a:xfrm>
          <a:off x="5003800" y="7063203"/>
          <a:ext cx="647700" cy="18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85231</xdr:rowOff>
    </xdr:from>
    <xdr:to>
      <xdr:col>26</xdr:col>
      <xdr:colOff>50800</xdr:colOff>
      <xdr:row>36</xdr:row>
      <xdr:rowOff>109953</xdr:rowOff>
    </xdr:to>
    <xdr:cxnSp macro="">
      <xdr:nvCxnSpPr>
        <xdr:cNvPr id="116" name="直線コネクタ 115"/>
        <xdr:cNvCxnSpPr/>
      </xdr:nvCxnSpPr>
      <xdr:spPr bwMode="auto">
        <a:xfrm>
          <a:off x="4305300" y="7038481"/>
          <a:ext cx="698500" cy="24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41797</xdr:rowOff>
    </xdr:from>
    <xdr:to>
      <xdr:col>22</xdr:col>
      <xdr:colOff>114300</xdr:colOff>
      <xdr:row>36</xdr:row>
      <xdr:rowOff>85231</xdr:rowOff>
    </xdr:to>
    <xdr:cxnSp macro="">
      <xdr:nvCxnSpPr>
        <xdr:cNvPr id="119" name="直線コネクタ 118"/>
        <xdr:cNvCxnSpPr/>
      </xdr:nvCxnSpPr>
      <xdr:spPr bwMode="auto">
        <a:xfrm>
          <a:off x="3606800" y="6995047"/>
          <a:ext cx="698500" cy="4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41797</xdr:rowOff>
    </xdr:from>
    <xdr:to>
      <xdr:col>18</xdr:col>
      <xdr:colOff>177800</xdr:colOff>
      <xdr:row>36</xdr:row>
      <xdr:rowOff>97968</xdr:rowOff>
    </xdr:to>
    <xdr:cxnSp macro="">
      <xdr:nvCxnSpPr>
        <xdr:cNvPr id="122" name="直線コネクタ 121"/>
        <xdr:cNvCxnSpPr/>
      </xdr:nvCxnSpPr>
      <xdr:spPr bwMode="auto">
        <a:xfrm flipV="1">
          <a:off x="2908300" y="6995047"/>
          <a:ext cx="698500" cy="56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77310</xdr:rowOff>
    </xdr:from>
    <xdr:to>
      <xdr:col>29</xdr:col>
      <xdr:colOff>177800</xdr:colOff>
      <xdr:row>37</xdr:row>
      <xdr:rowOff>7460</xdr:rowOff>
    </xdr:to>
    <xdr:sp macro="" textlink="">
      <xdr:nvSpPr>
        <xdr:cNvPr id="132" name="楕円 131"/>
        <xdr:cNvSpPr/>
      </xdr:nvSpPr>
      <xdr:spPr bwMode="auto">
        <a:xfrm>
          <a:off x="5600700" y="703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49387</xdr:rowOff>
    </xdr:from>
    <xdr:ext cx="762000" cy="259045"/>
    <xdr:sp macro="" textlink="">
      <xdr:nvSpPr>
        <xdr:cNvPr id="133" name="人口1人当たり決算額の推移該当値テキスト445"/>
        <xdr:cNvSpPr txBox="1"/>
      </xdr:nvSpPr>
      <xdr:spPr>
        <a:xfrm>
          <a:off x="5740400" y="70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59153</xdr:rowOff>
    </xdr:from>
    <xdr:to>
      <xdr:col>26</xdr:col>
      <xdr:colOff>101600</xdr:colOff>
      <xdr:row>36</xdr:row>
      <xdr:rowOff>160753</xdr:rowOff>
    </xdr:to>
    <xdr:sp macro="" textlink="">
      <xdr:nvSpPr>
        <xdr:cNvPr id="134" name="楕円 133"/>
        <xdr:cNvSpPr/>
      </xdr:nvSpPr>
      <xdr:spPr bwMode="auto">
        <a:xfrm>
          <a:off x="4953000" y="701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145530</xdr:rowOff>
    </xdr:from>
    <xdr:ext cx="736600" cy="259045"/>
    <xdr:sp macro="" textlink="">
      <xdr:nvSpPr>
        <xdr:cNvPr id="135" name="テキスト ボックス 134"/>
        <xdr:cNvSpPr txBox="1"/>
      </xdr:nvSpPr>
      <xdr:spPr>
        <a:xfrm>
          <a:off x="4622800" y="7098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34431</xdr:rowOff>
    </xdr:from>
    <xdr:to>
      <xdr:col>22</xdr:col>
      <xdr:colOff>165100</xdr:colOff>
      <xdr:row>36</xdr:row>
      <xdr:rowOff>136031</xdr:rowOff>
    </xdr:to>
    <xdr:sp macro="" textlink="">
      <xdr:nvSpPr>
        <xdr:cNvPr id="136" name="楕円 135"/>
        <xdr:cNvSpPr/>
      </xdr:nvSpPr>
      <xdr:spPr bwMode="auto">
        <a:xfrm>
          <a:off x="4254500" y="6987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120808</xdr:rowOff>
    </xdr:from>
    <xdr:ext cx="762000" cy="259045"/>
    <xdr:sp macro="" textlink="">
      <xdr:nvSpPr>
        <xdr:cNvPr id="137" name="テキスト ボックス 136"/>
        <xdr:cNvSpPr txBox="1"/>
      </xdr:nvSpPr>
      <xdr:spPr>
        <a:xfrm>
          <a:off x="3924300" y="707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333897</xdr:rowOff>
    </xdr:from>
    <xdr:to>
      <xdr:col>19</xdr:col>
      <xdr:colOff>38100</xdr:colOff>
      <xdr:row>36</xdr:row>
      <xdr:rowOff>92597</xdr:rowOff>
    </xdr:to>
    <xdr:sp macro="" textlink="">
      <xdr:nvSpPr>
        <xdr:cNvPr id="138" name="楕円 137"/>
        <xdr:cNvSpPr/>
      </xdr:nvSpPr>
      <xdr:spPr bwMode="auto">
        <a:xfrm>
          <a:off x="3556000" y="6944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77374</xdr:rowOff>
    </xdr:from>
    <xdr:ext cx="762000" cy="259045"/>
    <xdr:sp macro="" textlink="">
      <xdr:nvSpPr>
        <xdr:cNvPr id="139" name="テキスト ボックス 138"/>
        <xdr:cNvSpPr txBox="1"/>
      </xdr:nvSpPr>
      <xdr:spPr>
        <a:xfrm>
          <a:off x="3225800" y="703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47168</xdr:rowOff>
    </xdr:from>
    <xdr:to>
      <xdr:col>15</xdr:col>
      <xdr:colOff>101600</xdr:colOff>
      <xdr:row>36</xdr:row>
      <xdr:rowOff>148768</xdr:rowOff>
    </xdr:to>
    <xdr:sp macro="" textlink="">
      <xdr:nvSpPr>
        <xdr:cNvPr id="140" name="楕円 139"/>
        <xdr:cNvSpPr/>
      </xdr:nvSpPr>
      <xdr:spPr bwMode="auto">
        <a:xfrm>
          <a:off x="2857500" y="7000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133545</xdr:rowOff>
    </xdr:from>
    <xdr:ext cx="762000" cy="259045"/>
    <xdr:sp macro="" textlink="">
      <xdr:nvSpPr>
        <xdr:cNvPr id="141" name="テキスト ボックス 140"/>
        <xdr:cNvSpPr txBox="1"/>
      </xdr:nvSpPr>
      <xdr:spPr>
        <a:xfrm>
          <a:off x="2527300" y="708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74,737
73,475
10.23
31,024,966
30,173,482
851,484
15,344,606
19,522,249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144025</xdr:rowOff>
    </xdr:from>
    <xdr:to>
      <xdr:col>24</xdr:col>
      <xdr:colOff>63500</xdr:colOff>
      <xdr:row>36</xdr:row>
      <xdr:rowOff>158217</xdr:rowOff>
    </xdr:to>
    <xdr:cxnSp macro="">
      <xdr:nvCxnSpPr>
        <xdr:cNvPr id="61" name="直線コネクタ 60"/>
        <xdr:cNvCxnSpPr/>
      </xdr:nvCxnSpPr>
      <xdr:spPr>
        <a:xfrm flipV="1">
          <a:off x="3797300" y="6316225"/>
          <a:ext cx="8382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147644</xdr:rowOff>
    </xdr:from>
    <xdr:to>
      <xdr:col>19</xdr:col>
      <xdr:colOff>177800</xdr:colOff>
      <xdr:row>36</xdr:row>
      <xdr:rowOff>158217</xdr:rowOff>
    </xdr:to>
    <xdr:cxnSp macro="">
      <xdr:nvCxnSpPr>
        <xdr:cNvPr id="64" name="直線コネクタ 63"/>
        <xdr:cNvCxnSpPr/>
      </xdr:nvCxnSpPr>
      <xdr:spPr>
        <a:xfrm>
          <a:off x="2908300" y="6319844"/>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145243</xdr:rowOff>
    </xdr:from>
    <xdr:to>
      <xdr:col>15</xdr:col>
      <xdr:colOff>50800</xdr:colOff>
      <xdr:row>36</xdr:row>
      <xdr:rowOff>147644</xdr:rowOff>
    </xdr:to>
    <xdr:cxnSp macro="">
      <xdr:nvCxnSpPr>
        <xdr:cNvPr id="67" name="直線コネクタ 66"/>
        <xdr:cNvCxnSpPr/>
      </xdr:nvCxnSpPr>
      <xdr:spPr>
        <a:xfrm>
          <a:off x="2019300" y="6317443"/>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145243</xdr:rowOff>
    </xdr:from>
    <xdr:to>
      <xdr:col>10</xdr:col>
      <xdr:colOff>114300</xdr:colOff>
      <xdr:row>36</xdr:row>
      <xdr:rowOff>146101</xdr:rowOff>
    </xdr:to>
    <xdr:cxnSp macro="">
      <xdr:nvCxnSpPr>
        <xdr:cNvPr id="70" name="直線コネクタ 69"/>
        <xdr:cNvCxnSpPr/>
      </xdr:nvCxnSpPr>
      <xdr:spPr>
        <a:xfrm flipV="1">
          <a:off x="1130300" y="6317443"/>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93225</xdr:rowOff>
    </xdr:from>
    <xdr:to>
      <xdr:col>24</xdr:col>
      <xdr:colOff>114300</xdr:colOff>
      <xdr:row>37</xdr:row>
      <xdr:rowOff>23375</xdr:rowOff>
    </xdr:to>
    <xdr:sp macro="" textlink="">
      <xdr:nvSpPr>
        <xdr:cNvPr id="80" name="楕円 79"/>
        <xdr:cNvSpPr/>
      </xdr:nvSpPr>
      <xdr:spPr>
        <a:xfrm>
          <a:off x="4584700" y="62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116102</xdr:rowOff>
    </xdr:from>
    <xdr:ext cx="534377" cy="259045"/>
    <xdr:sp macro="" textlink="">
      <xdr:nvSpPr>
        <xdr:cNvPr id="81" name="人件費該当値テキスト"/>
        <xdr:cNvSpPr txBox="1"/>
      </xdr:nvSpPr>
      <xdr:spPr>
        <a:xfrm>
          <a:off x="4686300" y="611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107417</xdr:rowOff>
    </xdr:from>
    <xdr:to>
      <xdr:col>20</xdr:col>
      <xdr:colOff>38100</xdr:colOff>
      <xdr:row>37</xdr:row>
      <xdr:rowOff>37567</xdr:rowOff>
    </xdr:to>
    <xdr:sp macro="" textlink="">
      <xdr:nvSpPr>
        <xdr:cNvPr id="82" name="楕円 81"/>
        <xdr:cNvSpPr/>
      </xdr:nvSpPr>
      <xdr:spPr>
        <a:xfrm>
          <a:off x="3746500" y="62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54094</xdr:rowOff>
    </xdr:from>
    <xdr:ext cx="534377" cy="259045"/>
    <xdr:sp macro="" textlink="">
      <xdr:nvSpPr>
        <xdr:cNvPr id="83" name="テキスト ボックス 82"/>
        <xdr:cNvSpPr txBox="1"/>
      </xdr:nvSpPr>
      <xdr:spPr>
        <a:xfrm>
          <a:off x="3530111" y="6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96844</xdr:rowOff>
    </xdr:from>
    <xdr:to>
      <xdr:col>15</xdr:col>
      <xdr:colOff>101600</xdr:colOff>
      <xdr:row>37</xdr:row>
      <xdr:rowOff>26994</xdr:rowOff>
    </xdr:to>
    <xdr:sp macro="" textlink="">
      <xdr:nvSpPr>
        <xdr:cNvPr id="84" name="楕円 83"/>
        <xdr:cNvSpPr/>
      </xdr:nvSpPr>
      <xdr:spPr>
        <a:xfrm>
          <a:off x="2857500" y="626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43521</xdr:rowOff>
    </xdr:from>
    <xdr:ext cx="534377" cy="259045"/>
    <xdr:sp macro="" textlink="">
      <xdr:nvSpPr>
        <xdr:cNvPr id="85" name="テキスト ボックス 84"/>
        <xdr:cNvSpPr txBox="1"/>
      </xdr:nvSpPr>
      <xdr:spPr>
        <a:xfrm>
          <a:off x="2641111" y="604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94443</xdr:rowOff>
    </xdr:from>
    <xdr:to>
      <xdr:col>10</xdr:col>
      <xdr:colOff>165100</xdr:colOff>
      <xdr:row>37</xdr:row>
      <xdr:rowOff>24593</xdr:rowOff>
    </xdr:to>
    <xdr:sp macro="" textlink="">
      <xdr:nvSpPr>
        <xdr:cNvPr id="86" name="楕円 85"/>
        <xdr:cNvSpPr/>
      </xdr:nvSpPr>
      <xdr:spPr>
        <a:xfrm>
          <a:off x="1968500" y="62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41120</xdr:rowOff>
    </xdr:from>
    <xdr:ext cx="534377" cy="259045"/>
    <xdr:sp macro="" textlink="">
      <xdr:nvSpPr>
        <xdr:cNvPr id="87" name="テキスト ボックス 86"/>
        <xdr:cNvSpPr txBox="1"/>
      </xdr:nvSpPr>
      <xdr:spPr>
        <a:xfrm>
          <a:off x="1752111" y="60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95301</xdr:rowOff>
    </xdr:from>
    <xdr:to>
      <xdr:col>6</xdr:col>
      <xdr:colOff>38100</xdr:colOff>
      <xdr:row>37</xdr:row>
      <xdr:rowOff>25451</xdr:rowOff>
    </xdr:to>
    <xdr:sp macro="" textlink="">
      <xdr:nvSpPr>
        <xdr:cNvPr id="88" name="楕円 87"/>
        <xdr:cNvSpPr/>
      </xdr:nvSpPr>
      <xdr:spPr>
        <a:xfrm>
          <a:off x="1079500" y="62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16578</xdr:rowOff>
    </xdr:from>
    <xdr:ext cx="534377" cy="259045"/>
    <xdr:sp macro="" textlink="">
      <xdr:nvSpPr>
        <xdr:cNvPr id="89" name="テキスト ボックス 88"/>
        <xdr:cNvSpPr txBox="1"/>
      </xdr:nvSpPr>
      <xdr:spPr>
        <a:xfrm>
          <a:off x="863111" y="636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109844</xdr:rowOff>
    </xdr:from>
    <xdr:to>
      <xdr:col>24</xdr:col>
      <xdr:colOff>63500</xdr:colOff>
      <xdr:row>55</xdr:row>
      <xdr:rowOff>110599</xdr:rowOff>
    </xdr:to>
    <xdr:cxnSp macro="">
      <xdr:nvCxnSpPr>
        <xdr:cNvPr id="117" name="直線コネクタ 116"/>
        <xdr:cNvCxnSpPr/>
      </xdr:nvCxnSpPr>
      <xdr:spPr>
        <a:xfrm>
          <a:off x="3797300" y="9539594"/>
          <a:ext cx="8382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105616</xdr:rowOff>
    </xdr:from>
    <xdr:to>
      <xdr:col>19</xdr:col>
      <xdr:colOff>177800</xdr:colOff>
      <xdr:row>55</xdr:row>
      <xdr:rowOff>109844</xdr:rowOff>
    </xdr:to>
    <xdr:cxnSp macro="">
      <xdr:nvCxnSpPr>
        <xdr:cNvPr id="120" name="直線コネクタ 119"/>
        <xdr:cNvCxnSpPr/>
      </xdr:nvCxnSpPr>
      <xdr:spPr>
        <a:xfrm>
          <a:off x="2908300" y="9535366"/>
          <a:ext cx="8890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105616</xdr:rowOff>
    </xdr:from>
    <xdr:to>
      <xdr:col>15</xdr:col>
      <xdr:colOff>50800</xdr:colOff>
      <xdr:row>55</xdr:row>
      <xdr:rowOff>125253</xdr:rowOff>
    </xdr:to>
    <xdr:cxnSp macro="">
      <xdr:nvCxnSpPr>
        <xdr:cNvPr id="123" name="直線コネクタ 122"/>
        <xdr:cNvCxnSpPr/>
      </xdr:nvCxnSpPr>
      <xdr:spPr>
        <a:xfrm flipV="1">
          <a:off x="2019300" y="9535366"/>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125253</xdr:rowOff>
    </xdr:from>
    <xdr:to>
      <xdr:col>10</xdr:col>
      <xdr:colOff>114300</xdr:colOff>
      <xdr:row>56</xdr:row>
      <xdr:rowOff>9330</xdr:rowOff>
    </xdr:to>
    <xdr:cxnSp macro="">
      <xdr:nvCxnSpPr>
        <xdr:cNvPr id="126" name="直線コネクタ 125"/>
        <xdr:cNvCxnSpPr/>
      </xdr:nvCxnSpPr>
      <xdr:spPr>
        <a:xfrm flipV="1">
          <a:off x="1130300" y="9555003"/>
          <a:ext cx="889000" cy="5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59799</xdr:rowOff>
    </xdr:from>
    <xdr:to>
      <xdr:col>24</xdr:col>
      <xdr:colOff>114300</xdr:colOff>
      <xdr:row>55</xdr:row>
      <xdr:rowOff>161399</xdr:rowOff>
    </xdr:to>
    <xdr:sp macro="" textlink="">
      <xdr:nvSpPr>
        <xdr:cNvPr id="136" name="楕円 135"/>
        <xdr:cNvSpPr/>
      </xdr:nvSpPr>
      <xdr:spPr>
        <a:xfrm>
          <a:off x="4584700" y="94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38226</xdr:rowOff>
    </xdr:from>
    <xdr:ext cx="534377" cy="259045"/>
    <xdr:sp macro="" textlink="">
      <xdr:nvSpPr>
        <xdr:cNvPr id="137" name="物件費該当値テキスト"/>
        <xdr:cNvSpPr txBox="1"/>
      </xdr:nvSpPr>
      <xdr:spPr>
        <a:xfrm>
          <a:off x="4686300" y="946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59044</xdr:rowOff>
    </xdr:from>
    <xdr:to>
      <xdr:col>20</xdr:col>
      <xdr:colOff>38100</xdr:colOff>
      <xdr:row>55</xdr:row>
      <xdr:rowOff>160644</xdr:rowOff>
    </xdr:to>
    <xdr:sp macro="" textlink="">
      <xdr:nvSpPr>
        <xdr:cNvPr id="138" name="楕円 137"/>
        <xdr:cNvSpPr/>
      </xdr:nvSpPr>
      <xdr:spPr>
        <a:xfrm>
          <a:off x="3746500" y="948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151771</xdr:rowOff>
    </xdr:from>
    <xdr:ext cx="534377" cy="259045"/>
    <xdr:sp macro="" textlink="">
      <xdr:nvSpPr>
        <xdr:cNvPr id="139" name="テキスト ボックス 138"/>
        <xdr:cNvSpPr txBox="1"/>
      </xdr:nvSpPr>
      <xdr:spPr>
        <a:xfrm>
          <a:off x="3530111" y="95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54816</xdr:rowOff>
    </xdr:from>
    <xdr:to>
      <xdr:col>15</xdr:col>
      <xdr:colOff>101600</xdr:colOff>
      <xdr:row>55</xdr:row>
      <xdr:rowOff>156416</xdr:rowOff>
    </xdr:to>
    <xdr:sp macro="" textlink="">
      <xdr:nvSpPr>
        <xdr:cNvPr id="140" name="楕円 139"/>
        <xdr:cNvSpPr/>
      </xdr:nvSpPr>
      <xdr:spPr>
        <a:xfrm>
          <a:off x="2857500" y="94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147543</xdr:rowOff>
    </xdr:from>
    <xdr:ext cx="534377" cy="259045"/>
    <xdr:sp macro="" textlink="">
      <xdr:nvSpPr>
        <xdr:cNvPr id="141" name="テキスト ボックス 140"/>
        <xdr:cNvSpPr txBox="1"/>
      </xdr:nvSpPr>
      <xdr:spPr>
        <a:xfrm>
          <a:off x="2641111" y="95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74453</xdr:rowOff>
    </xdr:from>
    <xdr:to>
      <xdr:col>10</xdr:col>
      <xdr:colOff>165100</xdr:colOff>
      <xdr:row>56</xdr:row>
      <xdr:rowOff>4603</xdr:rowOff>
    </xdr:to>
    <xdr:sp macro="" textlink="">
      <xdr:nvSpPr>
        <xdr:cNvPr id="142" name="楕円 141"/>
        <xdr:cNvSpPr/>
      </xdr:nvSpPr>
      <xdr:spPr>
        <a:xfrm>
          <a:off x="1968500" y="95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167180</xdr:rowOff>
    </xdr:from>
    <xdr:ext cx="534377" cy="259045"/>
    <xdr:sp macro="" textlink="">
      <xdr:nvSpPr>
        <xdr:cNvPr id="143" name="テキスト ボックス 142"/>
        <xdr:cNvSpPr txBox="1"/>
      </xdr:nvSpPr>
      <xdr:spPr>
        <a:xfrm>
          <a:off x="1752111" y="959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129980</xdr:rowOff>
    </xdr:from>
    <xdr:to>
      <xdr:col>6</xdr:col>
      <xdr:colOff>38100</xdr:colOff>
      <xdr:row>56</xdr:row>
      <xdr:rowOff>60130</xdr:rowOff>
    </xdr:to>
    <xdr:sp macro="" textlink="">
      <xdr:nvSpPr>
        <xdr:cNvPr id="144" name="楕円 143"/>
        <xdr:cNvSpPr/>
      </xdr:nvSpPr>
      <xdr:spPr>
        <a:xfrm>
          <a:off x="1079500" y="95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51257</xdr:rowOff>
    </xdr:from>
    <xdr:ext cx="534377" cy="259045"/>
    <xdr:sp macro="" textlink="">
      <xdr:nvSpPr>
        <xdr:cNvPr id="145" name="テキスト ボックス 144"/>
        <xdr:cNvSpPr txBox="1"/>
      </xdr:nvSpPr>
      <xdr:spPr>
        <a:xfrm>
          <a:off x="863111" y="965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115331</xdr:rowOff>
    </xdr:from>
    <xdr:to>
      <xdr:col>24</xdr:col>
      <xdr:colOff>63500</xdr:colOff>
      <xdr:row>78</xdr:row>
      <xdr:rowOff>121321</xdr:rowOff>
    </xdr:to>
    <xdr:cxnSp macro="">
      <xdr:nvCxnSpPr>
        <xdr:cNvPr id="172" name="直線コネクタ 171"/>
        <xdr:cNvCxnSpPr/>
      </xdr:nvCxnSpPr>
      <xdr:spPr>
        <a:xfrm>
          <a:off x="3797300" y="13488431"/>
          <a:ext cx="8382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115331</xdr:rowOff>
    </xdr:from>
    <xdr:to>
      <xdr:col>19</xdr:col>
      <xdr:colOff>177800</xdr:colOff>
      <xdr:row>78</xdr:row>
      <xdr:rowOff>119994</xdr:rowOff>
    </xdr:to>
    <xdr:cxnSp macro="">
      <xdr:nvCxnSpPr>
        <xdr:cNvPr id="175" name="直線コネクタ 174"/>
        <xdr:cNvCxnSpPr/>
      </xdr:nvCxnSpPr>
      <xdr:spPr>
        <a:xfrm flipV="1">
          <a:off x="2908300" y="13488431"/>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117205</xdr:rowOff>
    </xdr:from>
    <xdr:to>
      <xdr:col>15</xdr:col>
      <xdr:colOff>50800</xdr:colOff>
      <xdr:row>78</xdr:row>
      <xdr:rowOff>119994</xdr:rowOff>
    </xdr:to>
    <xdr:cxnSp macro="">
      <xdr:nvCxnSpPr>
        <xdr:cNvPr id="178" name="直線コネクタ 177"/>
        <xdr:cNvCxnSpPr/>
      </xdr:nvCxnSpPr>
      <xdr:spPr>
        <a:xfrm>
          <a:off x="2019300" y="13490305"/>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112588</xdr:rowOff>
    </xdr:from>
    <xdr:to>
      <xdr:col>10</xdr:col>
      <xdr:colOff>114300</xdr:colOff>
      <xdr:row>78</xdr:row>
      <xdr:rowOff>117205</xdr:rowOff>
    </xdr:to>
    <xdr:cxnSp macro="">
      <xdr:nvCxnSpPr>
        <xdr:cNvPr id="181" name="直線コネクタ 180"/>
        <xdr:cNvCxnSpPr/>
      </xdr:nvCxnSpPr>
      <xdr:spPr>
        <a:xfrm>
          <a:off x="1130300" y="13485688"/>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70521</xdr:rowOff>
    </xdr:from>
    <xdr:to>
      <xdr:col>24</xdr:col>
      <xdr:colOff>114300</xdr:colOff>
      <xdr:row>79</xdr:row>
      <xdr:rowOff>671</xdr:rowOff>
    </xdr:to>
    <xdr:sp macro="" textlink="">
      <xdr:nvSpPr>
        <xdr:cNvPr id="191" name="楕円 190"/>
        <xdr:cNvSpPr/>
      </xdr:nvSpPr>
      <xdr:spPr>
        <a:xfrm>
          <a:off x="4584700" y="134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156898</xdr:rowOff>
    </xdr:from>
    <xdr:ext cx="378565" cy="259045"/>
    <xdr:sp macro="" textlink="">
      <xdr:nvSpPr>
        <xdr:cNvPr id="192" name="維持補修費該当値テキスト"/>
        <xdr:cNvSpPr txBox="1"/>
      </xdr:nvSpPr>
      <xdr:spPr>
        <a:xfrm>
          <a:off x="4686300" y="13358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64531</xdr:rowOff>
    </xdr:from>
    <xdr:to>
      <xdr:col>20</xdr:col>
      <xdr:colOff>38100</xdr:colOff>
      <xdr:row>78</xdr:row>
      <xdr:rowOff>166131</xdr:rowOff>
    </xdr:to>
    <xdr:sp macro="" textlink="">
      <xdr:nvSpPr>
        <xdr:cNvPr id="193" name="楕円 192"/>
        <xdr:cNvSpPr/>
      </xdr:nvSpPr>
      <xdr:spPr>
        <a:xfrm>
          <a:off x="3746500" y="134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157258</xdr:rowOff>
    </xdr:from>
    <xdr:ext cx="378565" cy="259045"/>
    <xdr:sp macro="" textlink="">
      <xdr:nvSpPr>
        <xdr:cNvPr id="194" name="テキスト ボックス 193"/>
        <xdr:cNvSpPr txBox="1"/>
      </xdr:nvSpPr>
      <xdr:spPr>
        <a:xfrm>
          <a:off x="3608017" y="13530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69194</xdr:rowOff>
    </xdr:from>
    <xdr:to>
      <xdr:col>15</xdr:col>
      <xdr:colOff>101600</xdr:colOff>
      <xdr:row>78</xdr:row>
      <xdr:rowOff>170794</xdr:rowOff>
    </xdr:to>
    <xdr:sp macro="" textlink="">
      <xdr:nvSpPr>
        <xdr:cNvPr id="195" name="楕円 194"/>
        <xdr:cNvSpPr/>
      </xdr:nvSpPr>
      <xdr:spPr>
        <a:xfrm>
          <a:off x="2857500" y="1344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161921</xdr:rowOff>
    </xdr:from>
    <xdr:ext cx="378565" cy="259045"/>
    <xdr:sp macro="" textlink="">
      <xdr:nvSpPr>
        <xdr:cNvPr id="196" name="テキスト ボックス 195"/>
        <xdr:cNvSpPr txBox="1"/>
      </xdr:nvSpPr>
      <xdr:spPr>
        <a:xfrm>
          <a:off x="2719017" y="1353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66405</xdr:rowOff>
    </xdr:from>
    <xdr:to>
      <xdr:col>10</xdr:col>
      <xdr:colOff>165100</xdr:colOff>
      <xdr:row>78</xdr:row>
      <xdr:rowOff>168005</xdr:rowOff>
    </xdr:to>
    <xdr:sp macro="" textlink="">
      <xdr:nvSpPr>
        <xdr:cNvPr id="197" name="楕円 196"/>
        <xdr:cNvSpPr/>
      </xdr:nvSpPr>
      <xdr:spPr>
        <a:xfrm>
          <a:off x="1968500" y="134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159132</xdr:rowOff>
    </xdr:from>
    <xdr:ext cx="378565" cy="259045"/>
    <xdr:sp macro="" textlink="">
      <xdr:nvSpPr>
        <xdr:cNvPr id="198" name="テキスト ボックス 197"/>
        <xdr:cNvSpPr txBox="1"/>
      </xdr:nvSpPr>
      <xdr:spPr>
        <a:xfrm>
          <a:off x="1830017" y="1353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61788</xdr:rowOff>
    </xdr:from>
    <xdr:to>
      <xdr:col>6</xdr:col>
      <xdr:colOff>38100</xdr:colOff>
      <xdr:row>78</xdr:row>
      <xdr:rowOff>163388</xdr:rowOff>
    </xdr:to>
    <xdr:sp macro="" textlink="">
      <xdr:nvSpPr>
        <xdr:cNvPr id="199" name="楕円 198"/>
        <xdr:cNvSpPr/>
      </xdr:nvSpPr>
      <xdr:spPr>
        <a:xfrm>
          <a:off x="1079500" y="134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154515</xdr:rowOff>
    </xdr:from>
    <xdr:ext cx="378565" cy="259045"/>
    <xdr:sp macro="" textlink="">
      <xdr:nvSpPr>
        <xdr:cNvPr id="200" name="テキスト ボックス 199"/>
        <xdr:cNvSpPr txBox="1"/>
      </xdr:nvSpPr>
      <xdr:spPr>
        <a:xfrm>
          <a:off x="941017" y="13527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32975</xdr:rowOff>
    </xdr:from>
    <xdr:to>
      <xdr:col>24</xdr:col>
      <xdr:colOff>63500</xdr:colOff>
      <xdr:row>91</xdr:row>
      <xdr:rowOff>79121</xdr:rowOff>
    </xdr:to>
    <xdr:cxnSp macro="">
      <xdr:nvCxnSpPr>
        <xdr:cNvPr id="228" name="直線コネクタ 227"/>
        <xdr:cNvCxnSpPr/>
      </xdr:nvCxnSpPr>
      <xdr:spPr>
        <a:xfrm flipV="1">
          <a:off x="3797300" y="15634925"/>
          <a:ext cx="838200" cy="4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79121</xdr:rowOff>
    </xdr:from>
    <xdr:to>
      <xdr:col>19</xdr:col>
      <xdr:colOff>177800</xdr:colOff>
      <xdr:row>91</xdr:row>
      <xdr:rowOff>105897</xdr:rowOff>
    </xdr:to>
    <xdr:cxnSp macro="">
      <xdr:nvCxnSpPr>
        <xdr:cNvPr id="231" name="直線コネクタ 230"/>
        <xdr:cNvCxnSpPr/>
      </xdr:nvCxnSpPr>
      <xdr:spPr>
        <a:xfrm flipV="1">
          <a:off x="2908300" y="15681071"/>
          <a:ext cx="889000" cy="2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105897</xdr:rowOff>
    </xdr:from>
    <xdr:to>
      <xdr:col>15</xdr:col>
      <xdr:colOff>50800</xdr:colOff>
      <xdr:row>92</xdr:row>
      <xdr:rowOff>23983</xdr:rowOff>
    </xdr:to>
    <xdr:cxnSp macro="">
      <xdr:nvCxnSpPr>
        <xdr:cNvPr id="234" name="直線コネクタ 233"/>
        <xdr:cNvCxnSpPr/>
      </xdr:nvCxnSpPr>
      <xdr:spPr>
        <a:xfrm flipV="1">
          <a:off x="2019300" y="15707847"/>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23983</xdr:rowOff>
    </xdr:from>
    <xdr:to>
      <xdr:col>10</xdr:col>
      <xdr:colOff>114300</xdr:colOff>
      <xdr:row>92</xdr:row>
      <xdr:rowOff>79395</xdr:rowOff>
    </xdr:to>
    <xdr:cxnSp macro="">
      <xdr:nvCxnSpPr>
        <xdr:cNvPr id="237" name="直線コネクタ 236"/>
        <xdr:cNvCxnSpPr/>
      </xdr:nvCxnSpPr>
      <xdr:spPr>
        <a:xfrm flipV="1">
          <a:off x="1130300" y="15797383"/>
          <a:ext cx="889000" cy="5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133194</xdr:rowOff>
    </xdr:from>
    <xdr:ext cx="534377" cy="259045"/>
    <xdr:sp macro="" textlink="">
      <xdr:nvSpPr>
        <xdr:cNvPr id="239" name="テキスト ボックス 238"/>
        <xdr:cNvSpPr txBox="1"/>
      </xdr:nvSpPr>
      <xdr:spPr>
        <a:xfrm>
          <a:off x="1752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153625</xdr:rowOff>
    </xdr:from>
    <xdr:to>
      <xdr:col>24</xdr:col>
      <xdr:colOff>114300</xdr:colOff>
      <xdr:row>91</xdr:row>
      <xdr:rowOff>83775</xdr:rowOff>
    </xdr:to>
    <xdr:sp macro="" textlink="">
      <xdr:nvSpPr>
        <xdr:cNvPr id="247" name="楕円 246"/>
        <xdr:cNvSpPr/>
      </xdr:nvSpPr>
      <xdr:spPr>
        <a:xfrm>
          <a:off x="4584700" y="1558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5052</xdr:rowOff>
    </xdr:from>
    <xdr:ext cx="599010" cy="259045"/>
    <xdr:sp macro="" textlink="">
      <xdr:nvSpPr>
        <xdr:cNvPr id="248" name="扶助費該当値テキスト"/>
        <xdr:cNvSpPr txBox="1"/>
      </xdr:nvSpPr>
      <xdr:spPr>
        <a:xfrm>
          <a:off x="4686300" y="1543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28321</xdr:rowOff>
    </xdr:from>
    <xdr:to>
      <xdr:col>20</xdr:col>
      <xdr:colOff>38100</xdr:colOff>
      <xdr:row>91</xdr:row>
      <xdr:rowOff>129921</xdr:rowOff>
    </xdr:to>
    <xdr:sp macro="" textlink="">
      <xdr:nvSpPr>
        <xdr:cNvPr id="249" name="楕円 248"/>
        <xdr:cNvSpPr/>
      </xdr:nvSpPr>
      <xdr:spPr>
        <a:xfrm>
          <a:off x="3746500" y="1563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146448</xdr:rowOff>
    </xdr:from>
    <xdr:ext cx="599010" cy="259045"/>
    <xdr:sp macro="" textlink="">
      <xdr:nvSpPr>
        <xdr:cNvPr id="250" name="テキスト ボックス 249"/>
        <xdr:cNvSpPr txBox="1"/>
      </xdr:nvSpPr>
      <xdr:spPr>
        <a:xfrm>
          <a:off x="3497795" y="1540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55097</xdr:rowOff>
    </xdr:from>
    <xdr:to>
      <xdr:col>15</xdr:col>
      <xdr:colOff>101600</xdr:colOff>
      <xdr:row>91</xdr:row>
      <xdr:rowOff>156697</xdr:rowOff>
    </xdr:to>
    <xdr:sp macro="" textlink="">
      <xdr:nvSpPr>
        <xdr:cNvPr id="251" name="楕円 250"/>
        <xdr:cNvSpPr/>
      </xdr:nvSpPr>
      <xdr:spPr>
        <a:xfrm>
          <a:off x="2857500" y="156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1774</xdr:rowOff>
    </xdr:from>
    <xdr:ext cx="599010" cy="259045"/>
    <xdr:sp macro="" textlink="">
      <xdr:nvSpPr>
        <xdr:cNvPr id="252" name="テキスト ボックス 251"/>
        <xdr:cNvSpPr txBox="1"/>
      </xdr:nvSpPr>
      <xdr:spPr>
        <a:xfrm>
          <a:off x="2608795" y="1543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144633</xdr:rowOff>
    </xdr:from>
    <xdr:to>
      <xdr:col>10</xdr:col>
      <xdr:colOff>165100</xdr:colOff>
      <xdr:row>92</xdr:row>
      <xdr:rowOff>74783</xdr:rowOff>
    </xdr:to>
    <xdr:sp macro="" textlink="">
      <xdr:nvSpPr>
        <xdr:cNvPr id="253" name="楕円 252"/>
        <xdr:cNvSpPr/>
      </xdr:nvSpPr>
      <xdr:spPr>
        <a:xfrm>
          <a:off x="1968500" y="1574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91310</xdr:rowOff>
    </xdr:from>
    <xdr:ext cx="599010" cy="259045"/>
    <xdr:sp macro="" textlink="">
      <xdr:nvSpPr>
        <xdr:cNvPr id="254" name="テキスト ボックス 253"/>
        <xdr:cNvSpPr txBox="1"/>
      </xdr:nvSpPr>
      <xdr:spPr>
        <a:xfrm>
          <a:off x="1719795" y="1552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28595</xdr:rowOff>
    </xdr:from>
    <xdr:to>
      <xdr:col>6</xdr:col>
      <xdr:colOff>38100</xdr:colOff>
      <xdr:row>92</xdr:row>
      <xdr:rowOff>130195</xdr:rowOff>
    </xdr:to>
    <xdr:sp macro="" textlink="">
      <xdr:nvSpPr>
        <xdr:cNvPr id="255" name="楕円 254"/>
        <xdr:cNvSpPr/>
      </xdr:nvSpPr>
      <xdr:spPr>
        <a:xfrm>
          <a:off x="1079500" y="158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146722</xdr:rowOff>
    </xdr:from>
    <xdr:ext cx="599010" cy="259045"/>
    <xdr:sp macro="" textlink="">
      <xdr:nvSpPr>
        <xdr:cNvPr id="256" name="テキスト ボックス 255"/>
        <xdr:cNvSpPr txBox="1"/>
      </xdr:nvSpPr>
      <xdr:spPr>
        <a:xfrm>
          <a:off x="830795" y="1557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114983</xdr:rowOff>
    </xdr:from>
    <xdr:to>
      <xdr:col>55</xdr:col>
      <xdr:colOff>0</xdr:colOff>
      <xdr:row>36</xdr:row>
      <xdr:rowOff>120298</xdr:rowOff>
    </xdr:to>
    <xdr:cxnSp macro="">
      <xdr:nvCxnSpPr>
        <xdr:cNvPr id="289" name="直線コネクタ 288"/>
        <xdr:cNvCxnSpPr/>
      </xdr:nvCxnSpPr>
      <xdr:spPr>
        <a:xfrm flipV="1">
          <a:off x="9639300" y="6287183"/>
          <a:ext cx="8382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120298</xdr:rowOff>
    </xdr:from>
    <xdr:to>
      <xdr:col>50</xdr:col>
      <xdr:colOff>114300</xdr:colOff>
      <xdr:row>36</xdr:row>
      <xdr:rowOff>129142</xdr:rowOff>
    </xdr:to>
    <xdr:cxnSp macro="">
      <xdr:nvCxnSpPr>
        <xdr:cNvPr id="292" name="直線コネクタ 291"/>
        <xdr:cNvCxnSpPr/>
      </xdr:nvCxnSpPr>
      <xdr:spPr>
        <a:xfrm flipV="1">
          <a:off x="8750300" y="6292498"/>
          <a:ext cx="889000" cy="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76478</xdr:rowOff>
    </xdr:from>
    <xdr:to>
      <xdr:col>45</xdr:col>
      <xdr:colOff>177800</xdr:colOff>
      <xdr:row>36</xdr:row>
      <xdr:rowOff>129142</xdr:rowOff>
    </xdr:to>
    <xdr:cxnSp macro="">
      <xdr:nvCxnSpPr>
        <xdr:cNvPr id="295" name="直線コネクタ 294"/>
        <xdr:cNvCxnSpPr/>
      </xdr:nvCxnSpPr>
      <xdr:spPr>
        <a:xfrm>
          <a:off x="7861300" y="6248678"/>
          <a:ext cx="889000" cy="5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76478</xdr:rowOff>
    </xdr:from>
    <xdr:to>
      <xdr:col>41</xdr:col>
      <xdr:colOff>50800</xdr:colOff>
      <xdr:row>36</xdr:row>
      <xdr:rowOff>117554</xdr:rowOff>
    </xdr:to>
    <xdr:cxnSp macro="">
      <xdr:nvCxnSpPr>
        <xdr:cNvPr id="298" name="直線コネクタ 297"/>
        <xdr:cNvCxnSpPr/>
      </xdr:nvCxnSpPr>
      <xdr:spPr>
        <a:xfrm flipV="1">
          <a:off x="6972300" y="6248678"/>
          <a:ext cx="889000" cy="4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64183</xdr:rowOff>
    </xdr:from>
    <xdr:to>
      <xdr:col>55</xdr:col>
      <xdr:colOff>50800</xdr:colOff>
      <xdr:row>36</xdr:row>
      <xdr:rowOff>165783</xdr:rowOff>
    </xdr:to>
    <xdr:sp macro="" textlink="">
      <xdr:nvSpPr>
        <xdr:cNvPr id="308" name="楕円 307"/>
        <xdr:cNvSpPr/>
      </xdr:nvSpPr>
      <xdr:spPr>
        <a:xfrm>
          <a:off x="10426700" y="623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42610</xdr:rowOff>
    </xdr:from>
    <xdr:ext cx="534377" cy="259045"/>
    <xdr:sp macro="" textlink="">
      <xdr:nvSpPr>
        <xdr:cNvPr id="309" name="補助費等該当値テキスト"/>
        <xdr:cNvSpPr txBox="1"/>
      </xdr:nvSpPr>
      <xdr:spPr>
        <a:xfrm>
          <a:off x="10528300" y="621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69498</xdr:rowOff>
    </xdr:from>
    <xdr:to>
      <xdr:col>50</xdr:col>
      <xdr:colOff>165100</xdr:colOff>
      <xdr:row>36</xdr:row>
      <xdr:rowOff>171098</xdr:rowOff>
    </xdr:to>
    <xdr:sp macro="" textlink="">
      <xdr:nvSpPr>
        <xdr:cNvPr id="310" name="楕円 309"/>
        <xdr:cNvSpPr/>
      </xdr:nvSpPr>
      <xdr:spPr>
        <a:xfrm>
          <a:off x="9588500" y="62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162225</xdr:rowOff>
    </xdr:from>
    <xdr:ext cx="534377" cy="259045"/>
    <xdr:sp macro="" textlink="">
      <xdr:nvSpPr>
        <xdr:cNvPr id="311" name="テキスト ボックス 310"/>
        <xdr:cNvSpPr txBox="1"/>
      </xdr:nvSpPr>
      <xdr:spPr>
        <a:xfrm>
          <a:off x="9372111" y="633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78342</xdr:rowOff>
    </xdr:from>
    <xdr:to>
      <xdr:col>46</xdr:col>
      <xdr:colOff>38100</xdr:colOff>
      <xdr:row>37</xdr:row>
      <xdr:rowOff>8492</xdr:rowOff>
    </xdr:to>
    <xdr:sp macro="" textlink="">
      <xdr:nvSpPr>
        <xdr:cNvPr id="312" name="楕円 311"/>
        <xdr:cNvSpPr/>
      </xdr:nvSpPr>
      <xdr:spPr>
        <a:xfrm>
          <a:off x="8699500" y="625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171069</xdr:rowOff>
    </xdr:from>
    <xdr:ext cx="534377" cy="259045"/>
    <xdr:sp macro="" textlink="">
      <xdr:nvSpPr>
        <xdr:cNvPr id="313" name="テキスト ボックス 312"/>
        <xdr:cNvSpPr txBox="1"/>
      </xdr:nvSpPr>
      <xdr:spPr>
        <a:xfrm>
          <a:off x="8483111" y="634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25678</xdr:rowOff>
    </xdr:from>
    <xdr:to>
      <xdr:col>41</xdr:col>
      <xdr:colOff>101600</xdr:colOff>
      <xdr:row>36</xdr:row>
      <xdr:rowOff>127278</xdr:rowOff>
    </xdr:to>
    <xdr:sp macro="" textlink="">
      <xdr:nvSpPr>
        <xdr:cNvPr id="314" name="楕円 313"/>
        <xdr:cNvSpPr/>
      </xdr:nvSpPr>
      <xdr:spPr>
        <a:xfrm>
          <a:off x="7810500" y="61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143805</xdr:rowOff>
    </xdr:from>
    <xdr:ext cx="534377" cy="259045"/>
    <xdr:sp macro="" textlink="">
      <xdr:nvSpPr>
        <xdr:cNvPr id="315" name="テキスト ボックス 314"/>
        <xdr:cNvSpPr txBox="1"/>
      </xdr:nvSpPr>
      <xdr:spPr>
        <a:xfrm>
          <a:off x="7594111" y="59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66754</xdr:rowOff>
    </xdr:from>
    <xdr:to>
      <xdr:col>36</xdr:col>
      <xdr:colOff>165100</xdr:colOff>
      <xdr:row>36</xdr:row>
      <xdr:rowOff>168354</xdr:rowOff>
    </xdr:to>
    <xdr:sp macro="" textlink="">
      <xdr:nvSpPr>
        <xdr:cNvPr id="316" name="楕円 315"/>
        <xdr:cNvSpPr/>
      </xdr:nvSpPr>
      <xdr:spPr>
        <a:xfrm>
          <a:off x="6921500" y="623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159481</xdr:rowOff>
    </xdr:from>
    <xdr:ext cx="534377" cy="259045"/>
    <xdr:sp macro="" textlink="">
      <xdr:nvSpPr>
        <xdr:cNvPr id="317" name="テキスト ボックス 316"/>
        <xdr:cNvSpPr txBox="1"/>
      </xdr:nvSpPr>
      <xdr:spPr>
        <a:xfrm>
          <a:off x="6705111" y="633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163808</xdr:rowOff>
    </xdr:from>
    <xdr:to>
      <xdr:col>55</xdr:col>
      <xdr:colOff>0</xdr:colOff>
      <xdr:row>57</xdr:row>
      <xdr:rowOff>164636</xdr:rowOff>
    </xdr:to>
    <xdr:cxnSp macro="">
      <xdr:nvCxnSpPr>
        <xdr:cNvPr id="344" name="直線コネクタ 343"/>
        <xdr:cNvCxnSpPr/>
      </xdr:nvCxnSpPr>
      <xdr:spPr>
        <a:xfrm>
          <a:off x="9639300" y="9936458"/>
          <a:ext cx="8382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163808</xdr:rowOff>
    </xdr:from>
    <xdr:to>
      <xdr:col>50</xdr:col>
      <xdr:colOff>114300</xdr:colOff>
      <xdr:row>58</xdr:row>
      <xdr:rowOff>43254</xdr:rowOff>
    </xdr:to>
    <xdr:cxnSp macro="">
      <xdr:nvCxnSpPr>
        <xdr:cNvPr id="347" name="直線コネクタ 346"/>
        <xdr:cNvCxnSpPr/>
      </xdr:nvCxnSpPr>
      <xdr:spPr>
        <a:xfrm flipV="1">
          <a:off x="8750300" y="9936458"/>
          <a:ext cx="889000" cy="5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43254</xdr:rowOff>
    </xdr:from>
    <xdr:to>
      <xdr:col>45</xdr:col>
      <xdr:colOff>177800</xdr:colOff>
      <xdr:row>58</xdr:row>
      <xdr:rowOff>55804</xdr:rowOff>
    </xdr:to>
    <xdr:cxnSp macro="">
      <xdr:nvCxnSpPr>
        <xdr:cNvPr id="350" name="直線コネクタ 349"/>
        <xdr:cNvCxnSpPr/>
      </xdr:nvCxnSpPr>
      <xdr:spPr>
        <a:xfrm flipV="1">
          <a:off x="7861300" y="9987354"/>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154898</xdr:rowOff>
    </xdr:from>
    <xdr:to>
      <xdr:col>41</xdr:col>
      <xdr:colOff>50800</xdr:colOff>
      <xdr:row>58</xdr:row>
      <xdr:rowOff>55804</xdr:rowOff>
    </xdr:to>
    <xdr:cxnSp macro="">
      <xdr:nvCxnSpPr>
        <xdr:cNvPr id="353" name="直線コネクタ 352"/>
        <xdr:cNvCxnSpPr/>
      </xdr:nvCxnSpPr>
      <xdr:spPr>
        <a:xfrm>
          <a:off x="6972300" y="9927548"/>
          <a:ext cx="889000" cy="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113836</xdr:rowOff>
    </xdr:from>
    <xdr:to>
      <xdr:col>55</xdr:col>
      <xdr:colOff>50800</xdr:colOff>
      <xdr:row>58</xdr:row>
      <xdr:rowOff>43986</xdr:rowOff>
    </xdr:to>
    <xdr:sp macro="" textlink="">
      <xdr:nvSpPr>
        <xdr:cNvPr id="363" name="楕円 362"/>
        <xdr:cNvSpPr/>
      </xdr:nvSpPr>
      <xdr:spPr>
        <a:xfrm>
          <a:off x="10426700" y="98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47055</xdr:rowOff>
    </xdr:from>
    <xdr:ext cx="534377" cy="259045"/>
    <xdr:sp macro="" textlink="">
      <xdr:nvSpPr>
        <xdr:cNvPr id="364" name="普通建設事業費該当値テキスト"/>
        <xdr:cNvSpPr txBox="1"/>
      </xdr:nvSpPr>
      <xdr:spPr>
        <a:xfrm>
          <a:off x="10528300" y="981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113008</xdr:rowOff>
    </xdr:from>
    <xdr:to>
      <xdr:col>50</xdr:col>
      <xdr:colOff>165100</xdr:colOff>
      <xdr:row>58</xdr:row>
      <xdr:rowOff>43158</xdr:rowOff>
    </xdr:to>
    <xdr:sp macro="" textlink="">
      <xdr:nvSpPr>
        <xdr:cNvPr id="365" name="楕円 364"/>
        <xdr:cNvSpPr/>
      </xdr:nvSpPr>
      <xdr:spPr>
        <a:xfrm>
          <a:off x="9588500" y="988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34285</xdr:rowOff>
    </xdr:from>
    <xdr:ext cx="534377" cy="259045"/>
    <xdr:sp macro="" textlink="">
      <xdr:nvSpPr>
        <xdr:cNvPr id="366" name="テキスト ボックス 365"/>
        <xdr:cNvSpPr txBox="1"/>
      </xdr:nvSpPr>
      <xdr:spPr>
        <a:xfrm>
          <a:off x="9372111" y="997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163904</xdr:rowOff>
    </xdr:from>
    <xdr:to>
      <xdr:col>46</xdr:col>
      <xdr:colOff>38100</xdr:colOff>
      <xdr:row>58</xdr:row>
      <xdr:rowOff>94054</xdr:rowOff>
    </xdr:to>
    <xdr:sp macro="" textlink="">
      <xdr:nvSpPr>
        <xdr:cNvPr id="367" name="楕円 366"/>
        <xdr:cNvSpPr/>
      </xdr:nvSpPr>
      <xdr:spPr>
        <a:xfrm>
          <a:off x="8699500" y="993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85181</xdr:rowOff>
    </xdr:from>
    <xdr:ext cx="534377" cy="259045"/>
    <xdr:sp macro="" textlink="">
      <xdr:nvSpPr>
        <xdr:cNvPr id="368" name="テキスト ボックス 367"/>
        <xdr:cNvSpPr txBox="1"/>
      </xdr:nvSpPr>
      <xdr:spPr>
        <a:xfrm>
          <a:off x="8483111" y="1002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5004</xdr:rowOff>
    </xdr:from>
    <xdr:to>
      <xdr:col>41</xdr:col>
      <xdr:colOff>101600</xdr:colOff>
      <xdr:row>58</xdr:row>
      <xdr:rowOff>106604</xdr:rowOff>
    </xdr:to>
    <xdr:sp macro="" textlink="">
      <xdr:nvSpPr>
        <xdr:cNvPr id="369" name="楕円 368"/>
        <xdr:cNvSpPr/>
      </xdr:nvSpPr>
      <xdr:spPr>
        <a:xfrm>
          <a:off x="7810500" y="99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97731</xdr:rowOff>
    </xdr:from>
    <xdr:ext cx="534377" cy="259045"/>
    <xdr:sp macro="" textlink="">
      <xdr:nvSpPr>
        <xdr:cNvPr id="370" name="テキスト ボックス 369"/>
        <xdr:cNvSpPr txBox="1"/>
      </xdr:nvSpPr>
      <xdr:spPr>
        <a:xfrm>
          <a:off x="7594111" y="1004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104098</xdr:rowOff>
    </xdr:from>
    <xdr:to>
      <xdr:col>36</xdr:col>
      <xdr:colOff>165100</xdr:colOff>
      <xdr:row>58</xdr:row>
      <xdr:rowOff>34248</xdr:rowOff>
    </xdr:to>
    <xdr:sp macro="" textlink="">
      <xdr:nvSpPr>
        <xdr:cNvPr id="371" name="楕円 370"/>
        <xdr:cNvSpPr/>
      </xdr:nvSpPr>
      <xdr:spPr>
        <a:xfrm>
          <a:off x="6921500" y="9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25375</xdr:rowOff>
    </xdr:from>
    <xdr:ext cx="534377" cy="259045"/>
    <xdr:sp macro="" textlink="">
      <xdr:nvSpPr>
        <xdr:cNvPr id="372" name="テキスト ボックス 371"/>
        <xdr:cNvSpPr txBox="1"/>
      </xdr:nvSpPr>
      <xdr:spPr>
        <a:xfrm>
          <a:off x="6705111" y="996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97442</xdr:rowOff>
    </xdr:from>
    <xdr:to>
      <xdr:col>55</xdr:col>
      <xdr:colOff>0</xdr:colOff>
      <xdr:row>79</xdr:row>
      <xdr:rowOff>98389</xdr:rowOff>
    </xdr:to>
    <xdr:cxnSp macro="">
      <xdr:nvCxnSpPr>
        <xdr:cNvPr id="403" name="直線コネクタ 402"/>
        <xdr:cNvCxnSpPr/>
      </xdr:nvCxnSpPr>
      <xdr:spPr>
        <a:xfrm flipV="1">
          <a:off x="9639300" y="13641992"/>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92500</xdr:rowOff>
    </xdr:from>
    <xdr:to>
      <xdr:col>50</xdr:col>
      <xdr:colOff>114300</xdr:colOff>
      <xdr:row>79</xdr:row>
      <xdr:rowOff>98389</xdr:rowOff>
    </xdr:to>
    <xdr:cxnSp macro="">
      <xdr:nvCxnSpPr>
        <xdr:cNvPr id="406" name="直線コネクタ 405"/>
        <xdr:cNvCxnSpPr/>
      </xdr:nvCxnSpPr>
      <xdr:spPr>
        <a:xfrm>
          <a:off x="8750300" y="13637050"/>
          <a:ext cx="8890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64350</xdr:rowOff>
    </xdr:from>
    <xdr:to>
      <xdr:col>45</xdr:col>
      <xdr:colOff>177800</xdr:colOff>
      <xdr:row>79</xdr:row>
      <xdr:rowOff>92500</xdr:rowOff>
    </xdr:to>
    <xdr:cxnSp macro="">
      <xdr:nvCxnSpPr>
        <xdr:cNvPr id="409" name="直線コネクタ 408"/>
        <xdr:cNvCxnSpPr/>
      </xdr:nvCxnSpPr>
      <xdr:spPr>
        <a:xfrm>
          <a:off x="7861300" y="13608900"/>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64350</xdr:rowOff>
    </xdr:from>
    <xdr:to>
      <xdr:col>41</xdr:col>
      <xdr:colOff>50800</xdr:colOff>
      <xdr:row>79</xdr:row>
      <xdr:rowOff>73515</xdr:rowOff>
    </xdr:to>
    <xdr:cxnSp macro="">
      <xdr:nvCxnSpPr>
        <xdr:cNvPr id="412" name="直線コネクタ 411"/>
        <xdr:cNvCxnSpPr/>
      </xdr:nvCxnSpPr>
      <xdr:spPr>
        <a:xfrm flipV="1">
          <a:off x="6972300" y="13608900"/>
          <a:ext cx="889000" cy="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46642</xdr:rowOff>
    </xdr:from>
    <xdr:to>
      <xdr:col>55</xdr:col>
      <xdr:colOff>50800</xdr:colOff>
      <xdr:row>79</xdr:row>
      <xdr:rowOff>148242</xdr:rowOff>
    </xdr:to>
    <xdr:sp macro="" textlink="">
      <xdr:nvSpPr>
        <xdr:cNvPr id="422" name="楕円 421"/>
        <xdr:cNvSpPr/>
      </xdr:nvSpPr>
      <xdr:spPr>
        <a:xfrm>
          <a:off x="10426700" y="135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133019</xdr:rowOff>
    </xdr:from>
    <xdr:ext cx="378565" cy="259045"/>
    <xdr:sp macro="" textlink="">
      <xdr:nvSpPr>
        <xdr:cNvPr id="423" name="普通建設事業費 （ うち新規整備　）該当値テキスト"/>
        <xdr:cNvSpPr txBox="1"/>
      </xdr:nvSpPr>
      <xdr:spPr>
        <a:xfrm>
          <a:off x="10528300" y="13506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47589</xdr:rowOff>
    </xdr:from>
    <xdr:to>
      <xdr:col>50</xdr:col>
      <xdr:colOff>165100</xdr:colOff>
      <xdr:row>79</xdr:row>
      <xdr:rowOff>149189</xdr:rowOff>
    </xdr:to>
    <xdr:sp macro="" textlink="">
      <xdr:nvSpPr>
        <xdr:cNvPr id="424" name="楕円 423"/>
        <xdr:cNvSpPr/>
      </xdr:nvSpPr>
      <xdr:spPr>
        <a:xfrm>
          <a:off x="9588500" y="135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140316</xdr:rowOff>
    </xdr:from>
    <xdr:ext cx="313932" cy="259045"/>
    <xdr:sp macro="" textlink="">
      <xdr:nvSpPr>
        <xdr:cNvPr id="425" name="テキスト ボックス 424"/>
        <xdr:cNvSpPr txBox="1"/>
      </xdr:nvSpPr>
      <xdr:spPr>
        <a:xfrm>
          <a:off x="9482333" y="13684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41700</xdr:rowOff>
    </xdr:from>
    <xdr:to>
      <xdr:col>46</xdr:col>
      <xdr:colOff>38100</xdr:colOff>
      <xdr:row>79</xdr:row>
      <xdr:rowOff>143300</xdr:rowOff>
    </xdr:to>
    <xdr:sp macro="" textlink="">
      <xdr:nvSpPr>
        <xdr:cNvPr id="426" name="楕円 425"/>
        <xdr:cNvSpPr/>
      </xdr:nvSpPr>
      <xdr:spPr>
        <a:xfrm>
          <a:off x="8699500" y="135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134427</xdr:rowOff>
    </xdr:from>
    <xdr:ext cx="378565" cy="259045"/>
    <xdr:sp macro="" textlink="">
      <xdr:nvSpPr>
        <xdr:cNvPr id="427" name="テキスト ボックス 426"/>
        <xdr:cNvSpPr txBox="1"/>
      </xdr:nvSpPr>
      <xdr:spPr>
        <a:xfrm>
          <a:off x="8561017" y="13678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13550</xdr:rowOff>
    </xdr:from>
    <xdr:to>
      <xdr:col>41</xdr:col>
      <xdr:colOff>101600</xdr:colOff>
      <xdr:row>79</xdr:row>
      <xdr:rowOff>115150</xdr:rowOff>
    </xdr:to>
    <xdr:sp macro="" textlink="">
      <xdr:nvSpPr>
        <xdr:cNvPr id="428" name="楕円 427"/>
        <xdr:cNvSpPr/>
      </xdr:nvSpPr>
      <xdr:spPr>
        <a:xfrm>
          <a:off x="7810500" y="135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106277</xdr:rowOff>
    </xdr:from>
    <xdr:ext cx="469744" cy="259045"/>
    <xdr:sp macro="" textlink="">
      <xdr:nvSpPr>
        <xdr:cNvPr id="429" name="テキスト ボックス 428"/>
        <xdr:cNvSpPr txBox="1"/>
      </xdr:nvSpPr>
      <xdr:spPr>
        <a:xfrm>
          <a:off x="7626428" y="136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22715</xdr:rowOff>
    </xdr:from>
    <xdr:to>
      <xdr:col>36</xdr:col>
      <xdr:colOff>165100</xdr:colOff>
      <xdr:row>79</xdr:row>
      <xdr:rowOff>124315</xdr:rowOff>
    </xdr:to>
    <xdr:sp macro="" textlink="">
      <xdr:nvSpPr>
        <xdr:cNvPr id="430" name="楕円 429"/>
        <xdr:cNvSpPr/>
      </xdr:nvSpPr>
      <xdr:spPr>
        <a:xfrm>
          <a:off x="6921500" y="135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115442</xdr:rowOff>
    </xdr:from>
    <xdr:ext cx="469744" cy="259045"/>
    <xdr:sp macro="" textlink="">
      <xdr:nvSpPr>
        <xdr:cNvPr id="431" name="テキスト ボックス 430"/>
        <xdr:cNvSpPr txBox="1"/>
      </xdr:nvSpPr>
      <xdr:spPr>
        <a:xfrm>
          <a:off x="6737428" y="1365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45304</xdr:rowOff>
    </xdr:from>
    <xdr:to>
      <xdr:col>55</xdr:col>
      <xdr:colOff>0</xdr:colOff>
      <xdr:row>97</xdr:row>
      <xdr:rowOff>118228</xdr:rowOff>
    </xdr:to>
    <xdr:cxnSp macro="">
      <xdr:nvCxnSpPr>
        <xdr:cNvPr id="462" name="直線コネクタ 461"/>
        <xdr:cNvCxnSpPr/>
      </xdr:nvCxnSpPr>
      <xdr:spPr>
        <a:xfrm flipV="1">
          <a:off x="9639300" y="16675954"/>
          <a:ext cx="8382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118228</xdr:rowOff>
    </xdr:from>
    <xdr:to>
      <xdr:col>50</xdr:col>
      <xdr:colOff>114300</xdr:colOff>
      <xdr:row>98</xdr:row>
      <xdr:rowOff>38855</xdr:rowOff>
    </xdr:to>
    <xdr:cxnSp macro="">
      <xdr:nvCxnSpPr>
        <xdr:cNvPr id="465" name="直線コネクタ 464"/>
        <xdr:cNvCxnSpPr/>
      </xdr:nvCxnSpPr>
      <xdr:spPr>
        <a:xfrm flipV="1">
          <a:off x="8750300" y="16748878"/>
          <a:ext cx="889000" cy="9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38855</xdr:rowOff>
    </xdr:from>
    <xdr:to>
      <xdr:col>45</xdr:col>
      <xdr:colOff>177800</xdr:colOff>
      <xdr:row>98</xdr:row>
      <xdr:rowOff>87906</xdr:rowOff>
    </xdr:to>
    <xdr:cxnSp macro="">
      <xdr:nvCxnSpPr>
        <xdr:cNvPr id="468" name="直線コネクタ 467"/>
        <xdr:cNvCxnSpPr/>
      </xdr:nvCxnSpPr>
      <xdr:spPr>
        <a:xfrm flipV="1">
          <a:off x="7861300" y="16840955"/>
          <a:ext cx="8890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6736</xdr:rowOff>
    </xdr:from>
    <xdr:to>
      <xdr:col>41</xdr:col>
      <xdr:colOff>50800</xdr:colOff>
      <xdr:row>98</xdr:row>
      <xdr:rowOff>87906</xdr:rowOff>
    </xdr:to>
    <xdr:cxnSp macro="">
      <xdr:nvCxnSpPr>
        <xdr:cNvPr id="471" name="直線コネクタ 470"/>
        <xdr:cNvCxnSpPr/>
      </xdr:nvCxnSpPr>
      <xdr:spPr>
        <a:xfrm>
          <a:off x="6972300" y="16808836"/>
          <a:ext cx="889000" cy="8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165954</xdr:rowOff>
    </xdr:from>
    <xdr:to>
      <xdr:col>55</xdr:col>
      <xdr:colOff>50800</xdr:colOff>
      <xdr:row>97</xdr:row>
      <xdr:rowOff>96104</xdr:rowOff>
    </xdr:to>
    <xdr:sp macro="" textlink="">
      <xdr:nvSpPr>
        <xdr:cNvPr id="481" name="楕円 480"/>
        <xdr:cNvSpPr/>
      </xdr:nvSpPr>
      <xdr:spPr>
        <a:xfrm>
          <a:off x="10426700" y="166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17381</xdr:rowOff>
    </xdr:from>
    <xdr:ext cx="534377" cy="259045"/>
    <xdr:sp macro="" textlink="">
      <xdr:nvSpPr>
        <xdr:cNvPr id="482" name="普通建設事業費 （ うち更新整備　）該当値テキスト"/>
        <xdr:cNvSpPr txBox="1"/>
      </xdr:nvSpPr>
      <xdr:spPr>
        <a:xfrm>
          <a:off x="10528300" y="1647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67428</xdr:rowOff>
    </xdr:from>
    <xdr:to>
      <xdr:col>50</xdr:col>
      <xdr:colOff>165100</xdr:colOff>
      <xdr:row>97</xdr:row>
      <xdr:rowOff>169028</xdr:rowOff>
    </xdr:to>
    <xdr:sp macro="" textlink="">
      <xdr:nvSpPr>
        <xdr:cNvPr id="483" name="楕円 482"/>
        <xdr:cNvSpPr/>
      </xdr:nvSpPr>
      <xdr:spPr>
        <a:xfrm>
          <a:off x="9588500" y="166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160155</xdr:rowOff>
    </xdr:from>
    <xdr:ext cx="534377" cy="259045"/>
    <xdr:sp macro="" textlink="">
      <xdr:nvSpPr>
        <xdr:cNvPr id="484" name="テキスト ボックス 483"/>
        <xdr:cNvSpPr txBox="1"/>
      </xdr:nvSpPr>
      <xdr:spPr>
        <a:xfrm>
          <a:off x="9372111" y="1679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159505</xdr:rowOff>
    </xdr:from>
    <xdr:to>
      <xdr:col>46</xdr:col>
      <xdr:colOff>38100</xdr:colOff>
      <xdr:row>98</xdr:row>
      <xdr:rowOff>89655</xdr:rowOff>
    </xdr:to>
    <xdr:sp macro="" textlink="">
      <xdr:nvSpPr>
        <xdr:cNvPr id="485" name="楕円 484"/>
        <xdr:cNvSpPr/>
      </xdr:nvSpPr>
      <xdr:spPr>
        <a:xfrm>
          <a:off x="8699500" y="167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80782</xdr:rowOff>
    </xdr:from>
    <xdr:ext cx="534377" cy="259045"/>
    <xdr:sp macro="" textlink="">
      <xdr:nvSpPr>
        <xdr:cNvPr id="486" name="テキスト ボックス 485"/>
        <xdr:cNvSpPr txBox="1"/>
      </xdr:nvSpPr>
      <xdr:spPr>
        <a:xfrm>
          <a:off x="8483111" y="1688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37106</xdr:rowOff>
    </xdr:from>
    <xdr:to>
      <xdr:col>41</xdr:col>
      <xdr:colOff>101600</xdr:colOff>
      <xdr:row>98</xdr:row>
      <xdr:rowOff>138706</xdr:rowOff>
    </xdr:to>
    <xdr:sp macro="" textlink="">
      <xdr:nvSpPr>
        <xdr:cNvPr id="487" name="楕円 486"/>
        <xdr:cNvSpPr/>
      </xdr:nvSpPr>
      <xdr:spPr>
        <a:xfrm>
          <a:off x="7810500" y="16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129833</xdr:rowOff>
    </xdr:from>
    <xdr:ext cx="534377" cy="259045"/>
    <xdr:sp macro="" textlink="">
      <xdr:nvSpPr>
        <xdr:cNvPr id="488" name="テキスト ボックス 487"/>
        <xdr:cNvSpPr txBox="1"/>
      </xdr:nvSpPr>
      <xdr:spPr>
        <a:xfrm>
          <a:off x="7594111" y="169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127386</xdr:rowOff>
    </xdr:from>
    <xdr:to>
      <xdr:col>36</xdr:col>
      <xdr:colOff>165100</xdr:colOff>
      <xdr:row>98</xdr:row>
      <xdr:rowOff>57536</xdr:rowOff>
    </xdr:to>
    <xdr:sp macro="" textlink="">
      <xdr:nvSpPr>
        <xdr:cNvPr id="489" name="楕円 488"/>
        <xdr:cNvSpPr/>
      </xdr:nvSpPr>
      <xdr:spPr>
        <a:xfrm>
          <a:off x="6921500" y="1675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48663</xdr:rowOff>
    </xdr:from>
    <xdr:ext cx="534377" cy="259045"/>
    <xdr:sp macro="" textlink="">
      <xdr:nvSpPr>
        <xdr:cNvPr id="490" name="テキスト ボックス 489"/>
        <xdr:cNvSpPr txBox="1"/>
      </xdr:nvSpPr>
      <xdr:spPr>
        <a:xfrm>
          <a:off x="6705111" y="1685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37402</xdr:rowOff>
    </xdr:from>
    <xdr:to>
      <xdr:col>85</xdr:col>
      <xdr:colOff>127000</xdr:colOff>
      <xdr:row>39</xdr:row>
      <xdr:rowOff>44183</xdr:rowOff>
    </xdr:to>
    <xdr:cxnSp macro="">
      <xdr:nvCxnSpPr>
        <xdr:cNvPr id="519" name="直線コネクタ 518"/>
        <xdr:cNvCxnSpPr/>
      </xdr:nvCxnSpPr>
      <xdr:spPr>
        <a:xfrm flipV="1">
          <a:off x="15481300" y="6723952"/>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39612</xdr:rowOff>
    </xdr:from>
    <xdr:to>
      <xdr:col>81</xdr:col>
      <xdr:colOff>50800</xdr:colOff>
      <xdr:row>39</xdr:row>
      <xdr:rowOff>44183</xdr:rowOff>
    </xdr:to>
    <xdr:cxnSp macro="">
      <xdr:nvCxnSpPr>
        <xdr:cNvPr id="522" name="直線コネクタ 521"/>
        <xdr:cNvCxnSpPr/>
      </xdr:nvCxnSpPr>
      <xdr:spPr>
        <a:xfrm>
          <a:off x="14592300" y="672616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39612</xdr:rowOff>
    </xdr:from>
    <xdr:to>
      <xdr:col>76</xdr:col>
      <xdr:colOff>114300</xdr:colOff>
      <xdr:row>39</xdr:row>
      <xdr:rowOff>43535</xdr:rowOff>
    </xdr:to>
    <xdr:cxnSp macro="">
      <xdr:nvCxnSpPr>
        <xdr:cNvPr id="525" name="直線コネクタ 524"/>
        <xdr:cNvCxnSpPr/>
      </xdr:nvCxnSpPr>
      <xdr:spPr>
        <a:xfrm flipV="1">
          <a:off x="13703300" y="6726162"/>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43535</xdr:rowOff>
    </xdr:from>
    <xdr:to>
      <xdr:col>71</xdr:col>
      <xdr:colOff>177800</xdr:colOff>
      <xdr:row>39</xdr:row>
      <xdr:rowOff>44450</xdr:rowOff>
    </xdr:to>
    <xdr:cxnSp macro="">
      <xdr:nvCxnSpPr>
        <xdr:cNvPr id="528" name="直線コネクタ 527"/>
        <xdr:cNvCxnSpPr/>
      </xdr:nvCxnSpPr>
      <xdr:spPr>
        <a:xfrm flipV="1">
          <a:off x="12814300" y="6730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158052</xdr:rowOff>
    </xdr:from>
    <xdr:to>
      <xdr:col>85</xdr:col>
      <xdr:colOff>177800</xdr:colOff>
      <xdr:row>39</xdr:row>
      <xdr:rowOff>88202</xdr:rowOff>
    </xdr:to>
    <xdr:sp macro="" textlink="">
      <xdr:nvSpPr>
        <xdr:cNvPr id="538" name="楕円 537"/>
        <xdr:cNvSpPr/>
      </xdr:nvSpPr>
      <xdr:spPr>
        <a:xfrm>
          <a:off x="162687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80396</xdr:rowOff>
    </xdr:from>
    <xdr:ext cx="378565" cy="259045"/>
    <xdr:sp macro="" textlink="">
      <xdr:nvSpPr>
        <xdr:cNvPr id="539" name="災害復旧事業費該当値テキスト"/>
        <xdr:cNvSpPr txBox="1"/>
      </xdr:nvSpPr>
      <xdr:spPr>
        <a:xfrm>
          <a:off x="16370300" y="6595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164833</xdr:rowOff>
    </xdr:from>
    <xdr:to>
      <xdr:col>81</xdr:col>
      <xdr:colOff>101600</xdr:colOff>
      <xdr:row>39</xdr:row>
      <xdr:rowOff>94983</xdr:rowOff>
    </xdr:to>
    <xdr:sp macro="" textlink="">
      <xdr:nvSpPr>
        <xdr:cNvPr id="540" name="楕円 539"/>
        <xdr:cNvSpPr/>
      </xdr:nvSpPr>
      <xdr:spPr>
        <a:xfrm>
          <a:off x="15430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86110</xdr:rowOff>
    </xdr:from>
    <xdr:ext cx="249299" cy="259045"/>
    <xdr:sp macro="" textlink="">
      <xdr:nvSpPr>
        <xdr:cNvPr id="541" name="テキスト ボックス 540"/>
        <xdr:cNvSpPr txBox="1"/>
      </xdr:nvSpPr>
      <xdr:spPr>
        <a:xfrm>
          <a:off x="15356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160262</xdr:rowOff>
    </xdr:from>
    <xdr:to>
      <xdr:col>76</xdr:col>
      <xdr:colOff>165100</xdr:colOff>
      <xdr:row>39</xdr:row>
      <xdr:rowOff>90412</xdr:rowOff>
    </xdr:to>
    <xdr:sp macro="" textlink="">
      <xdr:nvSpPr>
        <xdr:cNvPr id="542" name="楕円 541"/>
        <xdr:cNvSpPr/>
      </xdr:nvSpPr>
      <xdr:spPr>
        <a:xfrm>
          <a:off x="14541500" y="6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81539</xdr:rowOff>
    </xdr:from>
    <xdr:ext cx="378565" cy="259045"/>
    <xdr:sp macro="" textlink="">
      <xdr:nvSpPr>
        <xdr:cNvPr id="543" name="テキスト ボックス 542"/>
        <xdr:cNvSpPr txBox="1"/>
      </xdr:nvSpPr>
      <xdr:spPr>
        <a:xfrm>
          <a:off x="14403017" y="676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164185</xdr:rowOff>
    </xdr:from>
    <xdr:to>
      <xdr:col>72</xdr:col>
      <xdr:colOff>38100</xdr:colOff>
      <xdr:row>39</xdr:row>
      <xdr:rowOff>94335</xdr:rowOff>
    </xdr:to>
    <xdr:sp macro="" textlink="">
      <xdr:nvSpPr>
        <xdr:cNvPr id="544" name="楕円 543"/>
        <xdr:cNvSpPr/>
      </xdr:nvSpPr>
      <xdr:spPr>
        <a:xfrm>
          <a:off x="13652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85462</xdr:rowOff>
    </xdr:from>
    <xdr:ext cx="313932" cy="259045"/>
    <xdr:sp macro="" textlink="">
      <xdr:nvSpPr>
        <xdr:cNvPr id="545" name="テキスト ボックス 544"/>
        <xdr:cNvSpPr txBox="1"/>
      </xdr:nvSpPr>
      <xdr:spPr>
        <a:xfrm>
          <a:off x="13546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120027</xdr:rowOff>
    </xdr:from>
    <xdr:to>
      <xdr:col>85</xdr:col>
      <xdr:colOff>127000</xdr:colOff>
      <xdr:row>77</xdr:row>
      <xdr:rowOff>124240</xdr:rowOff>
    </xdr:to>
    <xdr:cxnSp macro="">
      <xdr:nvCxnSpPr>
        <xdr:cNvPr id="629" name="直線コネクタ 628"/>
        <xdr:cNvCxnSpPr/>
      </xdr:nvCxnSpPr>
      <xdr:spPr>
        <a:xfrm>
          <a:off x="15481300" y="13321677"/>
          <a:ext cx="8382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115382</xdr:rowOff>
    </xdr:from>
    <xdr:to>
      <xdr:col>81</xdr:col>
      <xdr:colOff>50800</xdr:colOff>
      <xdr:row>77</xdr:row>
      <xdr:rowOff>120027</xdr:rowOff>
    </xdr:to>
    <xdr:cxnSp macro="">
      <xdr:nvCxnSpPr>
        <xdr:cNvPr id="632" name="直線コネクタ 631"/>
        <xdr:cNvCxnSpPr/>
      </xdr:nvCxnSpPr>
      <xdr:spPr>
        <a:xfrm>
          <a:off x="14592300" y="13317032"/>
          <a:ext cx="889000" cy="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91994</xdr:rowOff>
    </xdr:from>
    <xdr:to>
      <xdr:col>76</xdr:col>
      <xdr:colOff>114300</xdr:colOff>
      <xdr:row>77</xdr:row>
      <xdr:rowOff>115382</xdr:rowOff>
    </xdr:to>
    <xdr:cxnSp macro="">
      <xdr:nvCxnSpPr>
        <xdr:cNvPr id="635" name="直線コネクタ 634"/>
        <xdr:cNvCxnSpPr/>
      </xdr:nvCxnSpPr>
      <xdr:spPr>
        <a:xfrm>
          <a:off x="13703300" y="13293644"/>
          <a:ext cx="889000" cy="2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74878</xdr:rowOff>
    </xdr:from>
    <xdr:to>
      <xdr:col>71</xdr:col>
      <xdr:colOff>177800</xdr:colOff>
      <xdr:row>77</xdr:row>
      <xdr:rowOff>91994</xdr:rowOff>
    </xdr:to>
    <xdr:cxnSp macro="">
      <xdr:nvCxnSpPr>
        <xdr:cNvPr id="638" name="直線コネクタ 637"/>
        <xdr:cNvCxnSpPr/>
      </xdr:nvCxnSpPr>
      <xdr:spPr>
        <a:xfrm>
          <a:off x="12814300" y="13276528"/>
          <a:ext cx="889000" cy="1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73440</xdr:rowOff>
    </xdr:from>
    <xdr:to>
      <xdr:col>85</xdr:col>
      <xdr:colOff>177800</xdr:colOff>
      <xdr:row>78</xdr:row>
      <xdr:rowOff>3590</xdr:rowOff>
    </xdr:to>
    <xdr:sp macro="" textlink="">
      <xdr:nvSpPr>
        <xdr:cNvPr id="648" name="楕円 647"/>
        <xdr:cNvSpPr/>
      </xdr:nvSpPr>
      <xdr:spPr>
        <a:xfrm>
          <a:off x="16268700" y="1327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51867</xdr:rowOff>
    </xdr:from>
    <xdr:ext cx="534377" cy="259045"/>
    <xdr:sp macro="" textlink="">
      <xdr:nvSpPr>
        <xdr:cNvPr id="649" name="公債費該当値テキスト"/>
        <xdr:cNvSpPr txBox="1"/>
      </xdr:nvSpPr>
      <xdr:spPr>
        <a:xfrm>
          <a:off x="16370300" y="1325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69227</xdr:rowOff>
    </xdr:from>
    <xdr:to>
      <xdr:col>81</xdr:col>
      <xdr:colOff>101600</xdr:colOff>
      <xdr:row>77</xdr:row>
      <xdr:rowOff>170827</xdr:rowOff>
    </xdr:to>
    <xdr:sp macro="" textlink="">
      <xdr:nvSpPr>
        <xdr:cNvPr id="650" name="楕円 649"/>
        <xdr:cNvSpPr/>
      </xdr:nvSpPr>
      <xdr:spPr>
        <a:xfrm>
          <a:off x="15430500" y="132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161954</xdr:rowOff>
    </xdr:from>
    <xdr:ext cx="534377" cy="259045"/>
    <xdr:sp macro="" textlink="">
      <xdr:nvSpPr>
        <xdr:cNvPr id="651" name="テキスト ボックス 650"/>
        <xdr:cNvSpPr txBox="1"/>
      </xdr:nvSpPr>
      <xdr:spPr>
        <a:xfrm>
          <a:off x="15214111" y="133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64582</xdr:rowOff>
    </xdr:from>
    <xdr:to>
      <xdr:col>76</xdr:col>
      <xdr:colOff>165100</xdr:colOff>
      <xdr:row>77</xdr:row>
      <xdr:rowOff>166182</xdr:rowOff>
    </xdr:to>
    <xdr:sp macro="" textlink="">
      <xdr:nvSpPr>
        <xdr:cNvPr id="652" name="楕円 651"/>
        <xdr:cNvSpPr/>
      </xdr:nvSpPr>
      <xdr:spPr>
        <a:xfrm>
          <a:off x="14541500" y="132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157309</xdr:rowOff>
    </xdr:from>
    <xdr:ext cx="534377" cy="259045"/>
    <xdr:sp macro="" textlink="">
      <xdr:nvSpPr>
        <xdr:cNvPr id="653" name="テキスト ボックス 652"/>
        <xdr:cNvSpPr txBox="1"/>
      </xdr:nvSpPr>
      <xdr:spPr>
        <a:xfrm>
          <a:off x="14325111" y="13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41194</xdr:rowOff>
    </xdr:from>
    <xdr:to>
      <xdr:col>72</xdr:col>
      <xdr:colOff>38100</xdr:colOff>
      <xdr:row>77</xdr:row>
      <xdr:rowOff>142794</xdr:rowOff>
    </xdr:to>
    <xdr:sp macro="" textlink="">
      <xdr:nvSpPr>
        <xdr:cNvPr id="654" name="楕円 653"/>
        <xdr:cNvSpPr/>
      </xdr:nvSpPr>
      <xdr:spPr>
        <a:xfrm>
          <a:off x="13652500" y="132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133921</xdr:rowOff>
    </xdr:from>
    <xdr:ext cx="534377" cy="259045"/>
    <xdr:sp macro="" textlink="">
      <xdr:nvSpPr>
        <xdr:cNvPr id="655" name="テキスト ボックス 654"/>
        <xdr:cNvSpPr txBox="1"/>
      </xdr:nvSpPr>
      <xdr:spPr>
        <a:xfrm>
          <a:off x="13436111" y="1333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24078</xdr:rowOff>
    </xdr:from>
    <xdr:to>
      <xdr:col>67</xdr:col>
      <xdr:colOff>101600</xdr:colOff>
      <xdr:row>77</xdr:row>
      <xdr:rowOff>125678</xdr:rowOff>
    </xdr:to>
    <xdr:sp macro="" textlink="">
      <xdr:nvSpPr>
        <xdr:cNvPr id="656" name="楕円 655"/>
        <xdr:cNvSpPr/>
      </xdr:nvSpPr>
      <xdr:spPr>
        <a:xfrm>
          <a:off x="12763500" y="1322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116805</xdr:rowOff>
    </xdr:from>
    <xdr:ext cx="534377" cy="259045"/>
    <xdr:sp macro="" textlink="">
      <xdr:nvSpPr>
        <xdr:cNvPr id="657" name="テキスト ボックス 656"/>
        <xdr:cNvSpPr txBox="1"/>
      </xdr:nvSpPr>
      <xdr:spPr>
        <a:xfrm>
          <a:off x="12547111" y="1331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127412</xdr:rowOff>
    </xdr:from>
    <xdr:to>
      <xdr:col>85</xdr:col>
      <xdr:colOff>127000</xdr:colOff>
      <xdr:row>97</xdr:row>
      <xdr:rowOff>161170</xdr:rowOff>
    </xdr:to>
    <xdr:cxnSp macro="">
      <xdr:nvCxnSpPr>
        <xdr:cNvPr id="686" name="直線コネクタ 685"/>
        <xdr:cNvCxnSpPr/>
      </xdr:nvCxnSpPr>
      <xdr:spPr>
        <a:xfrm flipV="1">
          <a:off x="15481300" y="16758062"/>
          <a:ext cx="838200" cy="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130823</xdr:rowOff>
    </xdr:from>
    <xdr:to>
      <xdr:col>81</xdr:col>
      <xdr:colOff>50800</xdr:colOff>
      <xdr:row>97</xdr:row>
      <xdr:rowOff>161170</xdr:rowOff>
    </xdr:to>
    <xdr:cxnSp macro="">
      <xdr:nvCxnSpPr>
        <xdr:cNvPr id="689" name="直線コネクタ 688"/>
        <xdr:cNvCxnSpPr/>
      </xdr:nvCxnSpPr>
      <xdr:spPr>
        <a:xfrm>
          <a:off x="14592300" y="16761473"/>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91" name="テキスト ボックス 690"/>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130823</xdr:rowOff>
    </xdr:from>
    <xdr:to>
      <xdr:col>76</xdr:col>
      <xdr:colOff>114300</xdr:colOff>
      <xdr:row>97</xdr:row>
      <xdr:rowOff>169475</xdr:rowOff>
    </xdr:to>
    <xdr:cxnSp macro="">
      <xdr:nvCxnSpPr>
        <xdr:cNvPr id="692" name="直線コネクタ 691"/>
        <xdr:cNvCxnSpPr/>
      </xdr:nvCxnSpPr>
      <xdr:spPr>
        <a:xfrm flipV="1">
          <a:off x="13703300" y="16761473"/>
          <a:ext cx="889000" cy="3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135432</xdr:rowOff>
    </xdr:from>
    <xdr:to>
      <xdr:col>71</xdr:col>
      <xdr:colOff>177800</xdr:colOff>
      <xdr:row>97</xdr:row>
      <xdr:rowOff>169475</xdr:rowOff>
    </xdr:to>
    <xdr:cxnSp macro="">
      <xdr:nvCxnSpPr>
        <xdr:cNvPr id="695" name="直線コネクタ 694"/>
        <xdr:cNvCxnSpPr/>
      </xdr:nvCxnSpPr>
      <xdr:spPr>
        <a:xfrm>
          <a:off x="12814300" y="16766082"/>
          <a:ext cx="889000" cy="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76612</xdr:rowOff>
    </xdr:from>
    <xdr:to>
      <xdr:col>85</xdr:col>
      <xdr:colOff>177800</xdr:colOff>
      <xdr:row>98</xdr:row>
      <xdr:rowOff>6762</xdr:rowOff>
    </xdr:to>
    <xdr:sp macro="" textlink="">
      <xdr:nvSpPr>
        <xdr:cNvPr id="705" name="楕円 704"/>
        <xdr:cNvSpPr/>
      </xdr:nvSpPr>
      <xdr:spPr>
        <a:xfrm>
          <a:off x="16268700" y="167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99489</xdr:rowOff>
    </xdr:from>
    <xdr:ext cx="534377" cy="259045"/>
    <xdr:sp macro="" textlink="">
      <xdr:nvSpPr>
        <xdr:cNvPr id="706" name="積立金該当値テキスト"/>
        <xdr:cNvSpPr txBox="1"/>
      </xdr:nvSpPr>
      <xdr:spPr>
        <a:xfrm>
          <a:off x="16370300" y="1655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110370</xdr:rowOff>
    </xdr:from>
    <xdr:to>
      <xdr:col>81</xdr:col>
      <xdr:colOff>101600</xdr:colOff>
      <xdr:row>98</xdr:row>
      <xdr:rowOff>40520</xdr:rowOff>
    </xdr:to>
    <xdr:sp macro="" textlink="">
      <xdr:nvSpPr>
        <xdr:cNvPr id="707" name="楕円 706"/>
        <xdr:cNvSpPr/>
      </xdr:nvSpPr>
      <xdr:spPr>
        <a:xfrm>
          <a:off x="15430500" y="167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57047</xdr:rowOff>
    </xdr:from>
    <xdr:ext cx="534377" cy="259045"/>
    <xdr:sp macro="" textlink="">
      <xdr:nvSpPr>
        <xdr:cNvPr id="708" name="テキスト ボックス 707"/>
        <xdr:cNvSpPr txBox="1"/>
      </xdr:nvSpPr>
      <xdr:spPr>
        <a:xfrm>
          <a:off x="15214111" y="165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80023</xdr:rowOff>
    </xdr:from>
    <xdr:to>
      <xdr:col>76</xdr:col>
      <xdr:colOff>165100</xdr:colOff>
      <xdr:row>98</xdr:row>
      <xdr:rowOff>10173</xdr:rowOff>
    </xdr:to>
    <xdr:sp macro="" textlink="">
      <xdr:nvSpPr>
        <xdr:cNvPr id="709" name="楕円 708"/>
        <xdr:cNvSpPr/>
      </xdr:nvSpPr>
      <xdr:spPr>
        <a:xfrm>
          <a:off x="14541500" y="167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26700</xdr:rowOff>
    </xdr:from>
    <xdr:ext cx="534377" cy="259045"/>
    <xdr:sp macro="" textlink="">
      <xdr:nvSpPr>
        <xdr:cNvPr id="710" name="テキスト ボックス 709"/>
        <xdr:cNvSpPr txBox="1"/>
      </xdr:nvSpPr>
      <xdr:spPr>
        <a:xfrm>
          <a:off x="14325111" y="1648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118675</xdr:rowOff>
    </xdr:from>
    <xdr:to>
      <xdr:col>72</xdr:col>
      <xdr:colOff>38100</xdr:colOff>
      <xdr:row>98</xdr:row>
      <xdr:rowOff>48825</xdr:rowOff>
    </xdr:to>
    <xdr:sp macro="" textlink="">
      <xdr:nvSpPr>
        <xdr:cNvPr id="711" name="楕円 710"/>
        <xdr:cNvSpPr/>
      </xdr:nvSpPr>
      <xdr:spPr>
        <a:xfrm>
          <a:off x="13652500" y="167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39952</xdr:rowOff>
    </xdr:from>
    <xdr:ext cx="534377" cy="259045"/>
    <xdr:sp macro="" textlink="">
      <xdr:nvSpPr>
        <xdr:cNvPr id="712" name="テキスト ボックス 711"/>
        <xdr:cNvSpPr txBox="1"/>
      </xdr:nvSpPr>
      <xdr:spPr>
        <a:xfrm>
          <a:off x="13436111" y="1684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84632</xdr:rowOff>
    </xdr:from>
    <xdr:to>
      <xdr:col>67</xdr:col>
      <xdr:colOff>101600</xdr:colOff>
      <xdr:row>98</xdr:row>
      <xdr:rowOff>14782</xdr:rowOff>
    </xdr:to>
    <xdr:sp macro="" textlink="">
      <xdr:nvSpPr>
        <xdr:cNvPr id="713" name="楕円 712"/>
        <xdr:cNvSpPr/>
      </xdr:nvSpPr>
      <xdr:spPr>
        <a:xfrm>
          <a:off x="12763500" y="1671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5909</xdr:rowOff>
    </xdr:from>
    <xdr:ext cx="534377" cy="259045"/>
    <xdr:sp macro="" textlink="">
      <xdr:nvSpPr>
        <xdr:cNvPr id="714" name="テキスト ボックス 713"/>
        <xdr:cNvSpPr txBox="1"/>
      </xdr:nvSpPr>
      <xdr:spPr>
        <a:xfrm>
          <a:off x="12547111" y="1680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11902</xdr:rowOff>
    </xdr:from>
    <xdr:to>
      <xdr:col>116</xdr:col>
      <xdr:colOff>63500</xdr:colOff>
      <xdr:row>39</xdr:row>
      <xdr:rowOff>98878</xdr:rowOff>
    </xdr:to>
    <xdr:cxnSp macro="">
      <xdr:nvCxnSpPr>
        <xdr:cNvPr id="745" name="直線コネクタ 744"/>
        <xdr:cNvCxnSpPr/>
      </xdr:nvCxnSpPr>
      <xdr:spPr>
        <a:xfrm flipV="1">
          <a:off x="21323300" y="6698452"/>
          <a:ext cx="838200" cy="8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132552</xdr:rowOff>
    </xdr:from>
    <xdr:to>
      <xdr:col>116</xdr:col>
      <xdr:colOff>114300</xdr:colOff>
      <xdr:row>39</xdr:row>
      <xdr:rowOff>62702</xdr:rowOff>
    </xdr:to>
    <xdr:sp macro="" textlink="">
      <xdr:nvSpPr>
        <xdr:cNvPr id="764" name="楕円 763"/>
        <xdr:cNvSpPr/>
      </xdr:nvSpPr>
      <xdr:spPr>
        <a:xfrm>
          <a:off x="22110700" y="664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97154</xdr:rowOff>
    </xdr:from>
    <xdr:ext cx="378565" cy="259045"/>
    <xdr:sp macro="" textlink="">
      <xdr:nvSpPr>
        <xdr:cNvPr id="765" name="投資及び出資金該当値テキスト"/>
        <xdr:cNvSpPr txBox="1"/>
      </xdr:nvSpPr>
      <xdr:spPr>
        <a:xfrm>
          <a:off x="22212300" y="661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38735</xdr:rowOff>
    </xdr:from>
    <xdr:to>
      <xdr:col>116</xdr:col>
      <xdr:colOff>63500</xdr:colOff>
      <xdr:row>59</xdr:row>
      <xdr:rowOff>40449</xdr:rowOff>
    </xdr:to>
    <xdr:cxnSp macro="">
      <xdr:nvCxnSpPr>
        <xdr:cNvPr id="802" name="直線コネクタ 801"/>
        <xdr:cNvCxnSpPr/>
      </xdr:nvCxnSpPr>
      <xdr:spPr>
        <a:xfrm>
          <a:off x="21323300" y="10154285"/>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38735</xdr:rowOff>
    </xdr:from>
    <xdr:to>
      <xdr:col>111</xdr:col>
      <xdr:colOff>177800</xdr:colOff>
      <xdr:row>59</xdr:row>
      <xdr:rowOff>38812</xdr:rowOff>
    </xdr:to>
    <xdr:cxnSp macro="">
      <xdr:nvCxnSpPr>
        <xdr:cNvPr id="805" name="直線コネクタ 804"/>
        <xdr:cNvCxnSpPr/>
      </xdr:nvCxnSpPr>
      <xdr:spPr>
        <a:xfrm flipV="1">
          <a:off x="20434300" y="1015428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38812</xdr:rowOff>
    </xdr:from>
    <xdr:to>
      <xdr:col>107</xdr:col>
      <xdr:colOff>50800</xdr:colOff>
      <xdr:row>59</xdr:row>
      <xdr:rowOff>39001</xdr:rowOff>
    </xdr:to>
    <xdr:cxnSp macro="">
      <xdr:nvCxnSpPr>
        <xdr:cNvPr id="808" name="直線コネクタ 807"/>
        <xdr:cNvCxnSpPr/>
      </xdr:nvCxnSpPr>
      <xdr:spPr>
        <a:xfrm flipV="1">
          <a:off x="19545300" y="10154362"/>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38278</xdr:rowOff>
    </xdr:from>
    <xdr:to>
      <xdr:col>102</xdr:col>
      <xdr:colOff>114300</xdr:colOff>
      <xdr:row>59</xdr:row>
      <xdr:rowOff>39001</xdr:rowOff>
    </xdr:to>
    <xdr:cxnSp macro="">
      <xdr:nvCxnSpPr>
        <xdr:cNvPr id="811" name="直線コネクタ 810"/>
        <xdr:cNvCxnSpPr/>
      </xdr:nvCxnSpPr>
      <xdr:spPr>
        <a:xfrm>
          <a:off x="18656300" y="10153828"/>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161099</xdr:rowOff>
    </xdr:from>
    <xdr:to>
      <xdr:col>116</xdr:col>
      <xdr:colOff>114300</xdr:colOff>
      <xdr:row>59</xdr:row>
      <xdr:rowOff>91249</xdr:rowOff>
    </xdr:to>
    <xdr:sp macro="" textlink="">
      <xdr:nvSpPr>
        <xdr:cNvPr id="821" name="楕円 820"/>
        <xdr:cNvSpPr/>
      </xdr:nvSpPr>
      <xdr:spPr>
        <a:xfrm>
          <a:off x="22110700" y="101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76026</xdr:rowOff>
    </xdr:from>
    <xdr:ext cx="378565" cy="259045"/>
    <xdr:sp macro="" textlink="">
      <xdr:nvSpPr>
        <xdr:cNvPr id="822" name="貸付金該当値テキスト"/>
        <xdr:cNvSpPr txBox="1"/>
      </xdr:nvSpPr>
      <xdr:spPr>
        <a:xfrm>
          <a:off x="22212300" y="10020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159385</xdr:rowOff>
    </xdr:from>
    <xdr:to>
      <xdr:col>112</xdr:col>
      <xdr:colOff>38100</xdr:colOff>
      <xdr:row>59</xdr:row>
      <xdr:rowOff>89535</xdr:rowOff>
    </xdr:to>
    <xdr:sp macro="" textlink="">
      <xdr:nvSpPr>
        <xdr:cNvPr id="823" name="楕円 822"/>
        <xdr:cNvSpPr/>
      </xdr:nvSpPr>
      <xdr:spPr>
        <a:xfrm>
          <a:off x="21272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80662</xdr:rowOff>
    </xdr:from>
    <xdr:ext cx="378565" cy="259045"/>
    <xdr:sp macro="" textlink="">
      <xdr:nvSpPr>
        <xdr:cNvPr id="824" name="テキスト ボックス 823"/>
        <xdr:cNvSpPr txBox="1"/>
      </xdr:nvSpPr>
      <xdr:spPr>
        <a:xfrm>
          <a:off x="21134017" y="10196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159462</xdr:rowOff>
    </xdr:from>
    <xdr:to>
      <xdr:col>107</xdr:col>
      <xdr:colOff>101600</xdr:colOff>
      <xdr:row>59</xdr:row>
      <xdr:rowOff>89612</xdr:rowOff>
    </xdr:to>
    <xdr:sp macro="" textlink="">
      <xdr:nvSpPr>
        <xdr:cNvPr id="825" name="楕円 824"/>
        <xdr:cNvSpPr/>
      </xdr:nvSpPr>
      <xdr:spPr>
        <a:xfrm>
          <a:off x="20383500" y="101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80739</xdr:rowOff>
    </xdr:from>
    <xdr:ext cx="378565" cy="259045"/>
    <xdr:sp macro="" textlink="">
      <xdr:nvSpPr>
        <xdr:cNvPr id="826" name="テキスト ボックス 825"/>
        <xdr:cNvSpPr txBox="1"/>
      </xdr:nvSpPr>
      <xdr:spPr>
        <a:xfrm>
          <a:off x="20245017" y="10196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159651</xdr:rowOff>
    </xdr:from>
    <xdr:to>
      <xdr:col>102</xdr:col>
      <xdr:colOff>165100</xdr:colOff>
      <xdr:row>59</xdr:row>
      <xdr:rowOff>89801</xdr:rowOff>
    </xdr:to>
    <xdr:sp macro="" textlink="">
      <xdr:nvSpPr>
        <xdr:cNvPr id="827" name="楕円 826"/>
        <xdr:cNvSpPr/>
      </xdr:nvSpPr>
      <xdr:spPr>
        <a:xfrm>
          <a:off x="19494500" y="101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80928</xdr:rowOff>
    </xdr:from>
    <xdr:ext cx="378565" cy="259045"/>
    <xdr:sp macro="" textlink="">
      <xdr:nvSpPr>
        <xdr:cNvPr id="828" name="テキスト ボックス 827"/>
        <xdr:cNvSpPr txBox="1"/>
      </xdr:nvSpPr>
      <xdr:spPr>
        <a:xfrm>
          <a:off x="19356017" y="10196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158928</xdr:rowOff>
    </xdr:from>
    <xdr:to>
      <xdr:col>98</xdr:col>
      <xdr:colOff>38100</xdr:colOff>
      <xdr:row>59</xdr:row>
      <xdr:rowOff>89078</xdr:rowOff>
    </xdr:to>
    <xdr:sp macro="" textlink="">
      <xdr:nvSpPr>
        <xdr:cNvPr id="829" name="楕円 828"/>
        <xdr:cNvSpPr/>
      </xdr:nvSpPr>
      <xdr:spPr>
        <a:xfrm>
          <a:off x="18605500" y="101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80205</xdr:rowOff>
    </xdr:from>
    <xdr:ext cx="378565" cy="259045"/>
    <xdr:sp macro="" textlink="">
      <xdr:nvSpPr>
        <xdr:cNvPr id="830" name="テキスト ボックス 829"/>
        <xdr:cNvSpPr txBox="1"/>
      </xdr:nvSpPr>
      <xdr:spPr>
        <a:xfrm>
          <a:off x="18467017" y="10195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129253</xdr:rowOff>
    </xdr:from>
    <xdr:to>
      <xdr:col>116</xdr:col>
      <xdr:colOff>63500</xdr:colOff>
      <xdr:row>75</xdr:row>
      <xdr:rowOff>141186</xdr:rowOff>
    </xdr:to>
    <xdr:cxnSp macro="">
      <xdr:nvCxnSpPr>
        <xdr:cNvPr id="858" name="直線コネクタ 857"/>
        <xdr:cNvCxnSpPr/>
      </xdr:nvCxnSpPr>
      <xdr:spPr>
        <a:xfrm>
          <a:off x="21323300" y="12988003"/>
          <a:ext cx="8382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129253</xdr:rowOff>
    </xdr:from>
    <xdr:to>
      <xdr:col>111</xdr:col>
      <xdr:colOff>177800</xdr:colOff>
      <xdr:row>75</xdr:row>
      <xdr:rowOff>133025</xdr:rowOff>
    </xdr:to>
    <xdr:cxnSp macro="">
      <xdr:nvCxnSpPr>
        <xdr:cNvPr id="861" name="直線コネクタ 860"/>
        <xdr:cNvCxnSpPr/>
      </xdr:nvCxnSpPr>
      <xdr:spPr>
        <a:xfrm flipV="1">
          <a:off x="20434300" y="1298800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132019</xdr:rowOff>
    </xdr:from>
    <xdr:to>
      <xdr:col>107</xdr:col>
      <xdr:colOff>50800</xdr:colOff>
      <xdr:row>75</xdr:row>
      <xdr:rowOff>133025</xdr:rowOff>
    </xdr:to>
    <xdr:cxnSp macro="">
      <xdr:nvCxnSpPr>
        <xdr:cNvPr id="864" name="直線コネクタ 863"/>
        <xdr:cNvCxnSpPr/>
      </xdr:nvCxnSpPr>
      <xdr:spPr>
        <a:xfrm>
          <a:off x="19545300" y="12990769"/>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109639</xdr:rowOff>
    </xdr:from>
    <xdr:to>
      <xdr:col>102</xdr:col>
      <xdr:colOff>114300</xdr:colOff>
      <xdr:row>75</xdr:row>
      <xdr:rowOff>132019</xdr:rowOff>
    </xdr:to>
    <xdr:cxnSp macro="">
      <xdr:nvCxnSpPr>
        <xdr:cNvPr id="867" name="直線コネクタ 866"/>
        <xdr:cNvCxnSpPr/>
      </xdr:nvCxnSpPr>
      <xdr:spPr>
        <a:xfrm>
          <a:off x="18656300" y="12968389"/>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69" name="テキスト ボックス 868"/>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5033</xdr:rowOff>
    </xdr:from>
    <xdr:ext cx="534377" cy="259045"/>
    <xdr:sp macro="" textlink="">
      <xdr:nvSpPr>
        <xdr:cNvPr id="871" name="テキスト ボックス 870"/>
        <xdr:cNvSpPr txBox="1"/>
      </xdr:nvSpPr>
      <xdr:spPr>
        <a:xfrm>
          <a:off x="18389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90386</xdr:rowOff>
    </xdr:from>
    <xdr:to>
      <xdr:col>116</xdr:col>
      <xdr:colOff>114300</xdr:colOff>
      <xdr:row>76</xdr:row>
      <xdr:rowOff>20535</xdr:rowOff>
    </xdr:to>
    <xdr:sp macro="" textlink="">
      <xdr:nvSpPr>
        <xdr:cNvPr id="877" name="楕円 876"/>
        <xdr:cNvSpPr/>
      </xdr:nvSpPr>
      <xdr:spPr>
        <a:xfrm>
          <a:off x="22110700" y="129491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113263</xdr:rowOff>
    </xdr:from>
    <xdr:ext cx="534377" cy="259045"/>
    <xdr:sp macro="" textlink="">
      <xdr:nvSpPr>
        <xdr:cNvPr id="878" name="繰出金該当値テキスト"/>
        <xdr:cNvSpPr txBox="1"/>
      </xdr:nvSpPr>
      <xdr:spPr>
        <a:xfrm>
          <a:off x="22212300"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78453</xdr:rowOff>
    </xdr:from>
    <xdr:to>
      <xdr:col>112</xdr:col>
      <xdr:colOff>38100</xdr:colOff>
      <xdr:row>76</xdr:row>
      <xdr:rowOff>8604</xdr:rowOff>
    </xdr:to>
    <xdr:sp macro="" textlink="">
      <xdr:nvSpPr>
        <xdr:cNvPr id="879" name="楕円 878"/>
        <xdr:cNvSpPr/>
      </xdr:nvSpPr>
      <xdr:spPr>
        <a:xfrm>
          <a:off x="21272500" y="129372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25130</xdr:rowOff>
    </xdr:from>
    <xdr:ext cx="534377" cy="259045"/>
    <xdr:sp macro="" textlink="">
      <xdr:nvSpPr>
        <xdr:cNvPr id="880" name="テキスト ボックス 879"/>
        <xdr:cNvSpPr txBox="1"/>
      </xdr:nvSpPr>
      <xdr:spPr>
        <a:xfrm>
          <a:off x="21056111" y="1271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82225</xdr:rowOff>
    </xdr:from>
    <xdr:to>
      <xdr:col>107</xdr:col>
      <xdr:colOff>101600</xdr:colOff>
      <xdr:row>76</xdr:row>
      <xdr:rowOff>12374</xdr:rowOff>
    </xdr:to>
    <xdr:sp macro="" textlink="">
      <xdr:nvSpPr>
        <xdr:cNvPr id="881" name="楕円 880"/>
        <xdr:cNvSpPr/>
      </xdr:nvSpPr>
      <xdr:spPr>
        <a:xfrm>
          <a:off x="20383500" y="129409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28902</xdr:rowOff>
    </xdr:from>
    <xdr:ext cx="534377" cy="259045"/>
    <xdr:sp macro="" textlink="">
      <xdr:nvSpPr>
        <xdr:cNvPr id="882" name="テキスト ボックス 881"/>
        <xdr:cNvSpPr txBox="1"/>
      </xdr:nvSpPr>
      <xdr:spPr>
        <a:xfrm>
          <a:off x="20167111" y="127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81219</xdr:rowOff>
    </xdr:from>
    <xdr:to>
      <xdr:col>102</xdr:col>
      <xdr:colOff>165100</xdr:colOff>
      <xdr:row>76</xdr:row>
      <xdr:rowOff>11370</xdr:rowOff>
    </xdr:to>
    <xdr:sp macro="" textlink="">
      <xdr:nvSpPr>
        <xdr:cNvPr id="883" name="楕円 882"/>
        <xdr:cNvSpPr/>
      </xdr:nvSpPr>
      <xdr:spPr>
        <a:xfrm>
          <a:off x="19494500" y="129399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27896</xdr:rowOff>
    </xdr:from>
    <xdr:ext cx="534377" cy="259045"/>
    <xdr:sp macro="" textlink="">
      <xdr:nvSpPr>
        <xdr:cNvPr id="884" name="テキスト ボックス 883"/>
        <xdr:cNvSpPr txBox="1"/>
      </xdr:nvSpPr>
      <xdr:spPr>
        <a:xfrm>
          <a:off x="19278111" y="1271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58839</xdr:rowOff>
    </xdr:from>
    <xdr:to>
      <xdr:col>98</xdr:col>
      <xdr:colOff>38100</xdr:colOff>
      <xdr:row>75</xdr:row>
      <xdr:rowOff>160440</xdr:rowOff>
    </xdr:to>
    <xdr:sp macro="" textlink="">
      <xdr:nvSpPr>
        <xdr:cNvPr id="885" name="楕円 884"/>
        <xdr:cNvSpPr/>
      </xdr:nvSpPr>
      <xdr:spPr>
        <a:xfrm>
          <a:off x="18605500" y="129175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5516</xdr:rowOff>
    </xdr:from>
    <xdr:ext cx="534377" cy="259045"/>
    <xdr:sp macro="" textlink="">
      <xdr:nvSpPr>
        <xdr:cNvPr id="886" name="テキスト ボックス 885"/>
        <xdr:cNvSpPr txBox="1"/>
      </xdr:nvSpPr>
      <xdr:spPr>
        <a:xfrm>
          <a:off x="18389111" y="1269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mn-lt"/>
              <a:ea typeface="+mn-ea"/>
              <a:cs typeface="+mn-cs"/>
            </a:rPr>
            <a:t>　義務的経費についてみると、人件費については住民一人当たり</a:t>
          </a:r>
          <a:r>
            <a:rPr lang="en-US" altLang="ja-JP" sz="1000" b="0" i="0" baseline="0">
              <a:solidFill>
                <a:schemeClr val="dk1"/>
              </a:solidFill>
              <a:effectLst/>
              <a:latin typeface="+mn-lt"/>
              <a:ea typeface="+mn-ea"/>
              <a:cs typeface="+mn-cs"/>
            </a:rPr>
            <a:t>61,773</a:t>
          </a:r>
          <a:r>
            <a:rPr lang="ja-JP" altLang="ja-JP" sz="1000" b="0" i="0" baseline="0">
              <a:solidFill>
                <a:schemeClr val="dk1"/>
              </a:solidFill>
              <a:effectLst/>
              <a:latin typeface="+mn-lt"/>
              <a:ea typeface="+mn-ea"/>
              <a:cs typeface="+mn-cs"/>
            </a:rPr>
            <a:t>円となっている。</a:t>
          </a:r>
          <a:r>
            <a:rPr kumimoji="1" lang="ja-JP" altLang="en-US" sz="1000" b="0" i="0" baseline="0">
              <a:solidFill>
                <a:schemeClr val="dk1"/>
              </a:solidFill>
              <a:effectLst/>
              <a:latin typeface="+mn-lt"/>
              <a:ea typeface="+mn-ea"/>
              <a:cs typeface="+mn-cs"/>
            </a:rPr>
            <a:t>類似団体平均が減少傾向にあるのに対して、</a:t>
          </a:r>
          <a:r>
            <a:rPr kumimoji="1" lang="en-US" altLang="ja-JP" sz="1000" b="0" i="0" baseline="0">
              <a:solidFill>
                <a:schemeClr val="dk1"/>
              </a:solidFill>
              <a:effectLst/>
              <a:latin typeface="+mn-lt"/>
              <a:ea typeface="+mn-ea"/>
              <a:cs typeface="+mn-cs"/>
            </a:rPr>
            <a:t>H26</a:t>
          </a:r>
          <a:r>
            <a:rPr kumimoji="1" lang="ja-JP" altLang="en-US" sz="1000" b="0" i="0" baseline="0">
              <a:solidFill>
                <a:schemeClr val="dk1"/>
              </a:solidFill>
              <a:effectLst/>
              <a:latin typeface="+mn-lt"/>
              <a:ea typeface="+mn-ea"/>
              <a:cs typeface="+mn-cs"/>
            </a:rPr>
            <a:t>年度から横ばい傾向となっている</a:t>
          </a:r>
          <a:r>
            <a:rPr lang="ja-JP" altLang="ja-JP" sz="1000" b="0" i="0" baseline="0">
              <a:solidFill>
                <a:schemeClr val="dk1"/>
              </a:solidFill>
              <a:effectLst/>
              <a:latin typeface="+mn-lt"/>
              <a:ea typeface="+mn-ea"/>
              <a:cs typeface="+mn-cs"/>
            </a:rPr>
            <a:t>。今後</a:t>
          </a:r>
          <a:r>
            <a:rPr lang="ja-JP" altLang="en-US" sz="1000" b="0" i="0" baseline="0">
              <a:solidFill>
                <a:schemeClr val="dk1"/>
              </a:solidFill>
              <a:effectLst/>
              <a:latin typeface="+mn-lt"/>
              <a:ea typeface="+mn-ea"/>
              <a:cs typeface="+mn-cs"/>
            </a:rPr>
            <a:t>は、人事給与・定員適正化に取り組むとともに、技能労務職の退職不補充により人件費の抑制を図る</a:t>
          </a:r>
          <a:r>
            <a:rPr lang="ja-JP" altLang="ja-JP" sz="1000" b="0" i="0" baseline="0">
              <a:solidFill>
                <a:schemeClr val="dk1"/>
              </a:solidFill>
              <a:effectLst/>
              <a:latin typeface="+mn-lt"/>
              <a:ea typeface="+mn-ea"/>
              <a:cs typeface="+mn-cs"/>
            </a:rPr>
            <a:t>。扶助費については、住民一人当</a:t>
          </a:r>
          <a:r>
            <a:rPr lang="ja-JP" altLang="en-US" sz="1000" b="0" i="0" baseline="0">
              <a:solidFill>
                <a:schemeClr val="dk1"/>
              </a:solidFill>
              <a:effectLst/>
              <a:latin typeface="+mn-lt"/>
              <a:ea typeface="+mn-ea"/>
              <a:cs typeface="+mn-cs"/>
            </a:rPr>
            <a:t>たり</a:t>
          </a:r>
          <a:r>
            <a:rPr lang="en-US" altLang="ja-JP" sz="1000" b="0" i="0" baseline="0">
              <a:solidFill>
                <a:schemeClr val="dk1"/>
              </a:solidFill>
              <a:effectLst/>
              <a:latin typeface="+mn-lt"/>
              <a:ea typeface="+mn-ea"/>
              <a:cs typeface="+mn-cs"/>
            </a:rPr>
            <a:t>145,753</a:t>
          </a:r>
          <a:r>
            <a:rPr lang="ja-JP" altLang="ja-JP" sz="1000" b="0" i="0" baseline="0">
              <a:solidFill>
                <a:schemeClr val="dk1"/>
              </a:solidFill>
              <a:effectLst/>
              <a:latin typeface="+mn-lt"/>
              <a:ea typeface="+mn-ea"/>
              <a:cs typeface="+mn-cs"/>
            </a:rPr>
            <a:t>円となっている。類似団体順位において</a:t>
          </a:r>
          <a:r>
            <a:rPr lang="en-US" altLang="ja-JP" sz="1000" b="0" i="0" baseline="0">
              <a:solidFill>
                <a:schemeClr val="dk1"/>
              </a:solidFill>
              <a:effectLst/>
              <a:latin typeface="+mn-lt"/>
              <a:ea typeface="+mn-ea"/>
              <a:cs typeface="+mn-cs"/>
            </a:rPr>
            <a:t>2</a:t>
          </a:r>
          <a:r>
            <a:rPr lang="ja-JP" altLang="ja-JP" sz="1000" b="0" i="0" baseline="0">
              <a:solidFill>
                <a:schemeClr val="dk1"/>
              </a:solidFill>
              <a:effectLst/>
              <a:latin typeface="+mn-lt"/>
              <a:ea typeface="+mn-ea"/>
              <a:cs typeface="+mn-cs"/>
            </a:rPr>
            <a:t>位となっており、高い水準となっている。本市の大きな課題である増大する扶助費については、引き続き生活困窮者の自立支援事業などを進めて抑制していきたい。最後に公債費については、過去からの起債抑制により類似団体と比べても低い水準となっている。今後は市庁舎の建替及び</a:t>
          </a:r>
          <a:r>
            <a:rPr lang="ja-JP" altLang="en-US" sz="1000" b="0" i="0" baseline="0">
              <a:solidFill>
                <a:schemeClr val="dk1"/>
              </a:solidFill>
              <a:effectLst/>
              <a:latin typeface="+mn-lt"/>
              <a:ea typeface="+mn-ea"/>
              <a:cs typeface="+mn-cs"/>
            </a:rPr>
            <a:t>老朽化した</a:t>
          </a:r>
          <a:r>
            <a:rPr lang="ja-JP" altLang="ja-JP" sz="1000" b="0" i="0" baseline="0">
              <a:solidFill>
                <a:schemeClr val="dk1"/>
              </a:solidFill>
              <a:effectLst/>
              <a:latin typeface="+mn-lt"/>
              <a:ea typeface="+mn-ea"/>
              <a:cs typeface="+mn-cs"/>
            </a:rPr>
            <a:t>市内公共施設の</a:t>
          </a:r>
          <a:r>
            <a:rPr lang="ja-JP" altLang="en-US" sz="1000" b="0" i="0" baseline="0">
              <a:solidFill>
                <a:schemeClr val="dk1"/>
              </a:solidFill>
              <a:effectLst/>
              <a:latin typeface="+mn-lt"/>
              <a:ea typeface="+mn-ea"/>
              <a:cs typeface="+mn-cs"/>
            </a:rPr>
            <a:t>改修</a:t>
          </a:r>
          <a:r>
            <a:rPr lang="ja-JP" altLang="ja-JP" sz="1000" b="0" i="0" baseline="0">
              <a:solidFill>
                <a:schemeClr val="dk1"/>
              </a:solidFill>
              <a:effectLst/>
              <a:latin typeface="+mn-lt"/>
              <a:ea typeface="+mn-ea"/>
              <a:cs typeface="+mn-cs"/>
            </a:rPr>
            <a:t>工事など、地方債を発行する事業が見込まれるため、公債費の動向には引き続き注視していく必要がある。</a:t>
          </a:r>
          <a:r>
            <a:rPr lang="en-US" altLang="ja-JP" sz="1000" b="0" i="0" baseline="0">
              <a:solidFill>
                <a:schemeClr val="dk1"/>
              </a:solidFill>
              <a:effectLst/>
              <a:latin typeface="+mn-lt"/>
              <a:ea typeface="+mn-ea"/>
              <a:cs typeface="+mn-cs"/>
            </a:rPr>
            <a:t/>
          </a:r>
          <a:br>
            <a:rPr lang="en-US" altLang="ja-JP" sz="1000" b="0" i="0" baseline="0">
              <a:solidFill>
                <a:schemeClr val="dk1"/>
              </a:solidFill>
              <a:effectLst/>
              <a:latin typeface="+mn-lt"/>
              <a:ea typeface="+mn-ea"/>
              <a:cs typeface="+mn-cs"/>
            </a:rPr>
          </a:br>
          <a:r>
            <a:rPr lang="ja-JP" altLang="ja-JP" sz="1000" b="0" i="0" baseline="0">
              <a:solidFill>
                <a:schemeClr val="dk1"/>
              </a:solidFill>
              <a:effectLst/>
              <a:latin typeface="+mn-lt"/>
              <a:ea typeface="+mn-ea"/>
              <a:cs typeface="+mn-cs"/>
            </a:rPr>
            <a:t>　普通建設事業費全体においては住民一人当たり</a:t>
          </a:r>
          <a:r>
            <a:rPr lang="en-US" altLang="ja-JP" sz="1000" b="0" i="0" baseline="0">
              <a:solidFill>
                <a:schemeClr val="dk1"/>
              </a:solidFill>
              <a:effectLst/>
              <a:latin typeface="+mn-lt"/>
              <a:ea typeface="+mn-ea"/>
              <a:cs typeface="+mn-cs"/>
            </a:rPr>
            <a:t>32,046</a:t>
          </a:r>
          <a:r>
            <a:rPr lang="ja-JP" altLang="ja-JP" sz="1000" b="0" i="0" baseline="0">
              <a:solidFill>
                <a:schemeClr val="dk1"/>
              </a:solidFill>
              <a:effectLst/>
              <a:latin typeface="+mn-lt"/>
              <a:ea typeface="+mn-ea"/>
              <a:cs typeface="+mn-cs"/>
            </a:rPr>
            <a:t>円となっている。小学校</a:t>
          </a:r>
          <a:r>
            <a:rPr lang="en-US" altLang="ja-JP" sz="1000" b="0" i="0" baseline="0">
              <a:solidFill>
                <a:schemeClr val="dk1"/>
              </a:solidFill>
              <a:effectLst/>
              <a:latin typeface="+mn-lt"/>
              <a:ea typeface="+mn-ea"/>
              <a:cs typeface="+mn-cs"/>
            </a:rPr>
            <a:t>2</a:t>
          </a:r>
          <a:r>
            <a:rPr lang="ja-JP" altLang="ja-JP" sz="1000" b="0" i="0" baseline="0">
              <a:solidFill>
                <a:schemeClr val="dk1"/>
              </a:solidFill>
              <a:effectLst/>
              <a:latin typeface="+mn-lt"/>
              <a:ea typeface="+mn-ea"/>
              <a:cs typeface="+mn-cs"/>
            </a:rPr>
            <a:t>校の校舎等大規模改造事業費や</a:t>
          </a:r>
          <a:r>
            <a:rPr lang="ja-JP" altLang="en-US" sz="1000" b="0" i="0" baseline="0">
              <a:solidFill>
                <a:schemeClr val="dk1"/>
              </a:solidFill>
              <a:effectLst/>
              <a:latin typeface="+mn-lt"/>
              <a:ea typeface="+mn-ea"/>
              <a:cs typeface="+mn-cs"/>
            </a:rPr>
            <a:t>新庁舎建設用地購入事業</a:t>
          </a:r>
          <a:r>
            <a:rPr lang="ja-JP" altLang="ja-JP" sz="1000" b="0" i="0" baseline="0">
              <a:solidFill>
                <a:schemeClr val="dk1"/>
              </a:solidFill>
              <a:effectLst/>
              <a:latin typeface="+mn-lt"/>
              <a:ea typeface="+mn-ea"/>
              <a:cs typeface="+mn-cs"/>
            </a:rPr>
            <a:t>など</a:t>
          </a:r>
          <a:r>
            <a:rPr lang="ja-JP" altLang="en-US" sz="1000" b="0" i="0" baseline="0">
              <a:solidFill>
                <a:schemeClr val="dk1"/>
              </a:solidFill>
              <a:effectLst/>
              <a:latin typeface="+mn-lt"/>
              <a:ea typeface="+mn-ea"/>
              <a:cs typeface="+mn-cs"/>
            </a:rPr>
            <a:t>に</a:t>
          </a:r>
          <a:r>
            <a:rPr lang="ja-JP" altLang="ja-JP" sz="1000" b="0" i="0" baseline="0">
              <a:solidFill>
                <a:schemeClr val="dk1"/>
              </a:solidFill>
              <a:effectLst/>
              <a:latin typeface="+mn-lt"/>
              <a:ea typeface="+mn-ea"/>
              <a:cs typeface="+mn-cs"/>
            </a:rPr>
            <a:t>より、前年度と</a:t>
          </a:r>
          <a:r>
            <a:rPr lang="ja-JP" altLang="en-US" sz="1000" b="0" i="0" baseline="0">
              <a:solidFill>
                <a:schemeClr val="dk1"/>
              </a:solidFill>
              <a:effectLst/>
              <a:latin typeface="+mn-lt"/>
              <a:ea typeface="+mn-ea"/>
              <a:cs typeface="+mn-cs"/>
            </a:rPr>
            <a:t>ほぼ同額となっ</a:t>
          </a:r>
          <a:r>
            <a:rPr lang="ja-JP" altLang="ja-JP" sz="1000" b="0" i="0" baseline="0">
              <a:solidFill>
                <a:schemeClr val="dk1"/>
              </a:solidFill>
              <a:effectLst/>
              <a:latin typeface="+mn-lt"/>
              <a:ea typeface="+mn-ea"/>
              <a:cs typeface="+mn-cs"/>
            </a:rPr>
            <a:t>ている。</a:t>
          </a:r>
          <a:r>
            <a:rPr lang="en-US" altLang="ja-JP" sz="1000" b="0" i="0" baseline="0">
              <a:solidFill>
                <a:schemeClr val="dk1"/>
              </a:solidFill>
              <a:effectLst/>
              <a:latin typeface="+mn-lt"/>
              <a:ea typeface="+mn-ea"/>
              <a:cs typeface="+mn-cs"/>
            </a:rPr>
            <a:t/>
          </a:r>
          <a:br>
            <a:rPr lang="en-US" altLang="ja-JP" sz="1000" b="0" i="0" baseline="0">
              <a:solidFill>
                <a:schemeClr val="dk1"/>
              </a:solidFill>
              <a:effectLst/>
              <a:latin typeface="+mn-lt"/>
              <a:ea typeface="+mn-ea"/>
              <a:cs typeface="+mn-cs"/>
            </a:rPr>
          </a:br>
          <a:r>
            <a:rPr lang="ja-JP" altLang="ja-JP" sz="1000" b="0" i="0" baseline="0">
              <a:solidFill>
                <a:schemeClr val="dk1"/>
              </a:solidFill>
              <a:effectLst/>
              <a:latin typeface="+mn-lt"/>
              <a:ea typeface="+mn-ea"/>
              <a:cs typeface="+mn-cs"/>
            </a:rPr>
            <a:t>　その他経費において、物件費については住民一人当たり</a:t>
          </a:r>
          <a:r>
            <a:rPr lang="en-US" altLang="ja-JP" sz="1000" b="0" i="0" baseline="0">
              <a:solidFill>
                <a:schemeClr val="dk1"/>
              </a:solidFill>
              <a:effectLst/>
              <a:latin typeface="+mn-lt"/>
              <a:ea typeface="+mn-ea"/>
              <a:cs typeface="+mn-cs"/>
            </a:rPr>
            <a:t>43,773</a:t>
          </a:r>
          <a:r>
            <a:rPr lang="ja-JP" altLang="ja-JP" sz="1000" b="0" i="0" baseline="0">
              <a:solidFill>
                <a:schemeClr val="dk1"/>
              </a:solidFill>
              <a:effectLst/>
              <a:latin typeface="+mn-lt"/>
              <a:ea typeface="+mn-ea"/>
              <a:cs typeface="+mn-cs"/>
            </a:rPr>
            <a:t>円となっている。保育所や一部の小学校給食業務を直営で行っているため類似団体に比べて低い水準となっている</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30</a:t>
          </a:r>
          <a:r>
            <a:rPr lang="ja-JP" altLang="ja-JP" sz="1000" b="0" i="0" baseline="0">
              <a:solidFill>
                <a:schemeClr val="dk1"/>
              </a:solidFill>
              <a:effectLst/>
              <a:latin typeface="+mn-lt"/>
              <a:ea typeface="+mn-ea"/>
              <a:cs typeface="+mn-cs"/>
            </a:rPr>
            <a:t>年度は、生活困窮者の自立支援業務委託や、市内保育園の解体に伴い増加</a:t>
          </a:r>
          <a:r>
            <a:rPr lang="ja-JP" altLang="en-US" sz="1000" b="0" i="0" baseline="0">
              <a:solidFill>
                <a:schemeClr val="dk1"/>
              </a:solidFill>
              <a:effectLst/>
              <a:latin typeface="+mn-lt"/>
              <a:ea typeface="+mn-ea"/>
              <a:cs typeface="+mn-cs"/>
            </a:rPr>
            <a:t>となった。</a:t>
          </a:r>
          <a:r>
            <a:rPr lang="ja-JP" altLang="ja-JP" sz="1000" b="0" i="0" baseline="0">
              <a:solidFill>
                <a:schemeClr val="dk1"/>
              </a:solidFill>
              <a:effectLst/>
              <a:latin typeface="+mn-lt"/>
              <a:ea typeface="+mn-ea"/>
              <a:cs typeface="+mn-cs"/>
            </a:rPr>
            <a:t>補助費等については住民一人当たり</a:t>
          </a:r>
          <a:r>
            <a:rPr lang="en-US" altLang="ja-JP" sz="1000" b="0" i="0" baseline="0">
              <a:solidFill>
                <a:schemeClr val="dk1"/>
              </a:solidFill>
              <a:effectLst/>
              <a:latin typeface="+mn-lt"/>
              <a:ea typeface="+mn-ea"/>
              <a:cs typeface="+mn-cs"/>
            </a:rPr>
            <a:t>37,730</a:t>
          </a:r>
          <a:r>
            <a:rPr lang="ja-JP" altLang="ja-JP" sz="1000" b="0" i="0" baseline="0">
              <a:solidFill>
                <a:schemeClr val="dk1"/>
              </a:solidFill>
              <a:effectLst/>
              <a:latin typeface="+mn-lt"/>
              <a:ea typeface="+mn-ea"/>
              <a:cs typeface="+mn-cs"/>
            </a:rPr>
            <a:t>円となっている。</a:t>
          </a:r>
          <a:r>
            <a:rPr kumimoji="1" lang="ja-JP" altLang="ja-JP"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30</a:t>
          </a:r>
          <a:r>
            <a:rPr kumimoji="1" lang="ja-JP" altLang="ja-JP" sz="1000" b="0" i="0" baseline="0">
              <a:solidFill>
                <a:schemeClr val="dk1"/>
              </a:solidFill>
              <a:effectLst/>
              <a:latin typeface="+mn-lt"/>
              <a:ea typeface="+mn-ea"/>
              <a:cs typeface="+mn-cs"/>
            </a:rPr>
            <a:t>年度は、一部事務組合の負担金の減額等により減少となった。</a:t>
          </a:r>
          <a:r>
            <a:rPr lang="ja-JP" altLang="ja-JP" sz="1000" b="0" i="0" baseline="0">
              <a:solidFill>
                <a:schemeClr val="dk1"/>
              </a:solidFill>
              <a:effectLst/>
              <a:latin typeface="+mn-lt"/>
              <a:ea typeface="+mn-ea"/>
              <a:cs typeface="+mn-cs"/>
            </a:rPr>
            <a:t>繰出金については住民一人当たり</a:t>
          </a:r>
          <a:r>
            <a:rPr lang="en-US" altLang="ja-JP" sz="1000" b="0" i="0" baseline="0">
              <a:solidFill>
                <a:schemeClr val="dk1"/>
              </a:solidFill>
              <a:effectLst/>
              <a:latin typeface="+mn-lt"/>
              <a:ea typeface="+mn-ea"/>
              <a:cs typeface="+mn-cs"/>
            </a:rPr>
            <a:t>42,435</a:t>
          </a:r>
          <a:r>
            <a:rPr lang="ja-JP" altLang="ja-JP" sz="1000" b="0" i="0" baseline="0">
              <a:solidFill>
                <a:schemeClr val="dk1"/>
              </a:solidFill>
              <a:effectLst/>
              <a:latin typeface="+mn-lt"/>
              <a:ea typeface="+mn-ea"/>
              <a:cs typeface="+mn-cs"/>
            </a:rPr>
            <a:t>円となっている。介護保険特別会計や後期高齢者医療特別会計への繰出金は増加傾向となっているため、介護予防事業の推進を図り、繰出金の増加を抑制していく。</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74,737
73,475
10.23
31,024,966
30,173,482
851,484
15,344,606
19,522,249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112268</xdr:rowOff>
    </xdr:from>
    <xdr:to>
      <xdr:col>24</xdr:col>
      <xdr:colOff>63500</xdr:colOff>
      <xdr:row>33</xdr:row>
      <xdr:rowOff>166675</xdr:rowOff>
    </xdr:to>
    <xdr:cxnSp macro="">
      <xdr:nvCxnSpPr>
        <xdr:cNvPr id="59" name="直線コネクタ 58"/>
        <xdr:cNvCxnSpPr/>
      </xdr:nvCxnSpPr>
      <xdr:spPr>
        <a:xfrm flipV="1">
          <a:off x="3797300" y="5770118"/>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153416</xdr:rowOff>
    </xdr:from>
    <xdr:to>
      <xdr:col>19</xdr:col>
      <xdr:colOff>177800</xdr:colOff>
      <xdr:row>33</xdr:row>
      <xdr:rowOff>166675</xdr:rowOff>
    </xdr:to>
    <xdr:cxnSp macro="">
      <xdr:nvCxnSpPr>
        <xdr:cNvPr id="62" name="直線コネクタ 61"/>
        <xdr:cNvCxnSpPr/>
      </xdr:nvCxnSpPr>
      <xdr:spPr>
        <a:xfrm>
          <a:off x="2908300" y="581126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153416</xdr:rowOff>
    </xdr:from>
    <xdr:to>
      <xdr:col>15</xdr:col>
      <xdr:colOff>50800</xdr:colOff>
      <xdr:row>34</xdr:row>
      <xdr:rowOff>25400</xdr:rowOff>
    </xdr:to>
    <xdr:cxnSp macro="">
      <xdr:nvCxnSpPr>
        <xdr:cNvPr id="65" name="直線コネクタ 64"/>
        <xdr:cNvCxnSpPr/>
      </xdr:nvCxnSpPr>
      <xdr:spPr>
        <a:xfrm flipV="1">
          <a:off x="2019300" y="58112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25400</xdr:rowOff>
    </xdr:from>
    <xdr:to>
      <xdr:col>10</xdr:col>
      <xdr:colOff>114300</xdr:colOff>
      <xdr:row>34</xdr:row>
      <xdr:rowOff>99466</xdr:rowOff>
    </xdr:to>
    <xdr:cxnSp macro="">
      <xdr:nvCxnSpPr>
        <xdr:cNvPr id="68" name="直線コネクタ 67"/>
        <xdr:cNvCxnSpPr/>
      </xdr:nvCxnSpPr>
      <xdr:spPr>
        <a:xfrm flipV="1">
          <a:off x="1130300" y="5854700"/>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61468</xdr:rowOff>
    </xdr:from>
    <xdr:to>
      <xdr:col>24</xdr:col>
      <xdr:colOff>114300</xdr:colOff>
      <xdr:row>33</xdr:row>
      <xdr:rowOff>163068</xdr:rowOff>
    </xdr:to>
    <xdr:sp macro="" textlink="">
      <xdr:nvSpPr>
        <xdr:cNvPr id="78" name="楕円 77"/>
        <xdr:cNvSpPr/>
      </xdr:nvSpPr>
      <xdr:spPr>
        <a:xfrm>
          <a:off x="45847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84345</xdr:rowOff>
    </xdr:from>
    <xdr:ext cx="469744" cy="259045"/>
    <xdr:sp macro="" textlink="">
      <xdr:nvSpPr>
        <xdr:cNvPr id="79" name="議会費該当値テキスト"/>
        <xdr:cNvSpPr txBox="1"/>
      </xdr:nvSpPr>
      <xdr:spPr>
        <a:xfrm>
          <a:off x="4686300" y="557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115875</xdr:rowOff>
    </xdr:from>
    <xdr:to>
      <xdr:col>20</xdr:col>
      <xdr:colOff>38100</xdr:colOff>
      <xdr:row>34</xdr:row>
      <xdr:rowOff>46025</xdr:rowOff>
    </xdr:to>
    <xdr:sp macro="" textlink="">
      <xdr:nvSpPr>
        <xdr:cNvPr id="80" name="楕円 79"/>
        <xdr:cNvSpPr/>
      </xdr:nvSpPr>
      <xdr:spPr>
        <a:xfrm>
          <a:off x="3746500" y="57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62552</xdr:rowOff>
    </xdr:from>
    <xdr:ext cx="469744" cy="259045"/>
    <xdr:sp macro="" textlink="">
      <xdr:nvSpPr>
        <xdr:cNvPr id="81" name="テキスト ボックス 80"/>
        <xdr:cNvSpPr txBox="1"/>
      </xdr:nvSpPr>
      <xdr:spPr>
        <a:xfrm>
          <a:off x="3562428" y="55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102616</xdr:rowOff>
    </xdr:from>
    <xdr:to>
      <xdr:col>15</xdr:col>
      <xdr:colOff>101600</xdr:colOff>
      <xdr:row>34</xdr:row>
      <xdr:rowOff>32766</xdr:rowOff>
    </xdr:to>
    <xdr:sp macro="" textlink="">
      <xdr:nvSpPr>
        <xdr:cNvPr id="82" name="楕円 81"/>
        <xdr:cNvSpPr/>
      </xdr:nvSpPr>
      <xdr:spPr>
        <a:xfrm>
          <a:off x="2857500" y="57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49293</xdr:rowOff>
    </xdr:from>
    <xdr:ext cx="469744" cy="259045"/>
    <xdr:sp macro="" textlink="">
      <xdr:nvSpPr>
        <xdr:cNvPr id="83" name="テキスト ボックス 82"/>
        <xdr:cNvSpPr txBox="1"/>
      </xdr:nvSpPr>
      <xdr:spPr>
        <a:xfrm>
          <a:off x="2673428" y="553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146050</xdr:rowOff>
    </xdr:from>
    <xdr:to>
      <xdr:col>10</xdr:col>
      <xdr:colOff>165100</xdr:colOff>
      <xdr:row>34</xdr:row>
      <xdr:rowOff>76200</xdr:rowOff>
    </xdr:to>
    <xdr:sp macro="" textlink="">
      <xdr:nvSpPr>
        <xdr:cNvPr id="84" name="楕円 83"/>
        <xdr:cNvSpPr/>
      </xdr:nvSpPr>
      <xdr:spPr>
        <a:xfrm>
          <a:off x="1968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92727</xdr:rowOff>
    </xdr:from>
    <xdr:ext cx="469744" cy="259045"/>
    <xdr:sp macro="" textlink="">
      <xdr:nvSpPr>
        <xdr:cNvPr id="85" name="テキスト ボックス 84"/>
        <xdr:cNvSpPr txBox="1"/>
      </xdr:nvSpPr>
      <xdr:spPr>
        <a:xfrm>
          <a:off x="1784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48666</xdr:rowOff>
    </xdr:from>
    <xdr:to>
      <xdr:col>6</xdr:col>
      <xdr:colOff>38100</xdr:colOff>
      <xdr:row>34</xdr:row>
      <xdr:rowOff>150266</xdr:rowOff>
    </xdr:to>
    <xdr:sp macro="" textlink="">
      <xdr:nvSpPr>
        <xdr:cNvPr id="86" name="楕円 85"/>
        <xdr:cNvSpPr/>
      </xdr:nvSpPr>
      <xdr:spPr>
        <a:xfrm>
          <a:off x="1079500" y="58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141393</xdr:rowOff>
    </xdr:from>
    <xdr:ext cx="469744" cy="259045"/>
    <xdr:sp macro="" textlink="">
      <xdr:nvSpPr>
        <xdr:cNvPr id="87" name="テキスト ボックス 86"/>
        <xdr:cNvSpPr txBox="1"/>
      </xdr:nvSpPr>
      <xdr:spPr>
        <a:xfrm>
          <a:off x="895428" y="597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73275</xdr:rowOff>
    </xdr:from>
    <xdr:to>
      <xdr:col>24</xdr:col>
      <xdr:colOff>63500</xdr:colOff>
      <xdr:row>57</xdr:row>
      <xdr:rowOff>14036</xdr:rowOff>
    </xdr:to>
    <xdr:cxnSp macro="">
      <xdr:nvCxnSpPr>
        <xdr:cNvPr id="119" name="直線コネクタ 118"/>
        <xdr:cNvCxnSpPr/>
      </xdr:nvCxnSpPr>
      <xdr:spPr>
        <a:xfrm flipV="1">
          <a:off x="3797300" y="9674475"/>
          <a:ext cx="838200" cy="1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133087</xdr:rowOff>
    </xdr:from>
    <xdr:to>
      <xdr:col>19</xdr:col>
      <xdr:colOff>177800</xdr:colOff>
      <xdr:row>57</xdr:row>
      <xdr:rowOff>14036</xdr:rowOff>
    </xdr:to>
    <xdr:cxnSp macro="">
      <xdr:nvCxnSpPr>
        <xdr:cNvPr id="122" name="直線コネクタ 121"/>
        <xdr:cNvCxnSpPr/>
      </xdr:nvCxnSpPr>
      <xdr:spPr>
        <a:xfrm>
          <a:off x="2908300" y="9734287"/>
          <a:ext cx="889000" cy="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133087</xdr:rowOff>
    </xdr:from>
    <xdr:to>
      <xdr:col>15</xdr:col>
      <xdr:colOff>50800</xdr:colOff>
      <xdr:row>57</xdr:row>
      <xdr:rowOff>11716</xdr:rowOff>
    </xdr:to>
    <xdr:cxnSp macro="">
      <xdr:nvCxnSpPr>
        <xdr:cNvPr id="125" name="直線コネクタ 124"/>
        <xdr:cNvCxnSpPr/>
      </xdr:nvCxnSpPr>
      <xdr:spPr>
        <a:xfrm flipV="1">
          <a:off x="2019300" y="9734287"/>
          <a:ext cx="889000" cy="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11716</xdr:rowOff>
    </xdr:from>
    <xdr:to>
      <xdr:col>10</xdr:col>
      <xdr:colOff>114300</xdr:colOff>
      <xdr:row>57</xdr:row>
      <xdr:rowOff>12060</xdr:rowOff>
    </xdr:to>
    <xdr:cxnSp macro="">
      <xdr:nvCxnSpPr>
        <xdr:cNvPr id="128" name="直線コネクタ 127"/>
        <xdr:cNvCxnSpPr/>
      </xdr:nvCxnSpPr>
      <xdr:spPr>
        <a:xfrm flipV="1">
          <a:off x="1130300" y="9784366"/>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38" name="楕円 137"/>
        <xdr:cNvSpPr/>
      </xdr:nvSpPr>
      <xdr:spPr>
        <a:xfrm>
          <a:off x="4584700" y="962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45352</xdr:rowOff>
    </xdr:from>
    <xdr:ext cx="534377" cy="259045"/>
    <xdr:sp macro="" textlink="">
      <xdr:nvSpPr>
        <xdr:cNvPr id="139" name="総務費該当値テキスト"/>
        <xdr:cNvSpPr txBox="1"/>
      </xdr:nvSpPr>
      <xdr:spPr>
        <a:xfrm>
          <a:off x="4686300" y="947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134686</xdr:rowOff>
    </xdr:from>
    <xdr:to>
      <xdr:col>20</xdr:col>
      <xdr:colOff>38100</xdr:colOff>
      <xdr:row>57</xdr:row>
      <xdr:rowOff>64836</xdr:rowOff>
    </xdr:to>
    <xdr:sp macro="" textlink="">
      <xdr:nvSpPr>
        <xdr:cNvPr id="140" name="楕円 139"/>
        <xdr:cNvSpPr/>
      </xdr:nvSpPr>
      <xdr:spPr>
        <a:xfrm>
          <a:off x="3746500" y="973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55963</xdr:rowOff>
    </xdr:from>
    <xdr:ext cx="534377" cy="259045"/>
    <xdr:sp macro="" textlink="">
      <xdr:nvSpPr>
        <xdr:cNvPr id="141" name="テキスト ボックス 140"/>
        <xdr:cNvSpPr txBox="1"/>
      </xdr:nvSpPr>
      <xdr:spPr>
        <a:xfrm>
          <a:off x="3530111" y="982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82287</xdr:rowOff>
    </xdr:from>
    <xdr:to>
      <xdr:col>15</xdr:col>
      <xdr:colOff>101600</xdr:colOff>
      <xdr:row>57</xdr:row>
      <xdr:rowOff>12437</xdr:rowOff>
    </xdr:to>
    <xdr:sp macro="" textlink="">
      <xdr:nvSpPr>
        <xdr:cNvPr id="142" name="楕円 141"/>
        <xdr:cNvSpPr/>
      </xdr:nvSpPr>
      <xdr:spPr>
        <a:xfrm>
          <a:off x="2857500" y="968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28964</xdr:rowOff>
    </xdr:from>
    <xdr:ext cx="534377" cy="259045"/>
    <xdr:sp macro="" textlink="">
      <xdr:nvSpPr>
        <xdr:cNvPr id="143" name="テキスト ボックス 142"/>
        <xdr:cNvSpPr txBox="1"/>
      </xdr:nvSpPr>
      <xdr:spPr>
        <a:xfrm>
          <a:off x="2641111" y="945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132366</xdr:rowOff>
    </xdr:from>
    <xdr:to>
      <xdr:col>10</xdr:col>
      <xdr:colOff>165100</xdr:colOff>
      <xdr:row>57</xdr:row>
      <xdr:rowOff>62516</xdr:rowOff>
    </xdr:to>
    <xdr:sp macro="" textlink="">
      <xdr:nvSpPr>
        <xdr:cNvPr id="144" name="楕円 143"/>
        <xdr:cNvSpPr/>
      </xdr:nvSpPr>
      <xdr:spPr>
        <a:xfrm>
          <a:off x="1968500" y="97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53643</xdr:rowOff>
    </xdr:from>
    <xdr:ext cx="534377" cy="259045"/>
    <xdr:sp macro="" textlink="">
      <xdr:nvSpPr>
        <xdr:cNvPr id="145" name="テキスト ボックス 144"/>
        <xdr:cNvSpPr txBox="1"/>
      </xdr:nvSpPr>
      <xdr:spPr>
        <a:xfrm>
          <a:off x="1752111" y="98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132710</xdr:rowOff>
    </xdr:from>
    <xdr:to>
      <xdr:col>6</xdr:col>
      <xdr:colOff>38100</xdr:colOff>
      <xdr:row>57</xdr:row>
      <xdr:rowOff>62860</xdr:rowOff>
    </xdr:to>
    <xdr:sp macro="" textlink="">
      <xdr:nvSpPr>
        <xdr:cNvPr id="146" name="楕円 145"/>
        <xdr:cNvSpPr/>
      </xdr:nvSpPr>
      <xdr:spPr>
        <a:xfrm>
          <a:off x="1079500" y="97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53987</xdr:rowOff>
    </xdr:from>
    <xdr:ext cx="534377" cy="259045"/>
    <xdr:sp macro="" textlink="">
      <xdr:nvSpPr>
        <xdr:cNvPr id="147" name="テキスト ボックス 146"/>
        <xdr:cNvSpPr txBox="1"/>
      </xdr:nvSpPr>
      <xdr:spPr>
        <a:xfrm>
          <a:off x="863111" y="9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53148</xdr:rowOff>
    </xdr:from>
    <xdr:to>
      <xdr:col>24</xdr:col>
      <xdr:colOff>63500</xdr:colOff>
      <xdr:row>71</xdr:row>
      <xdr:rowOff>70456</xdr:rowOff>
    </xdr:to>
    <xdr:cxnSp macro="">
      <xdr:nvCxnSpPr>
        <xdr:cNvPr id="179" name="直線コネクタ 178"/>
        <xdr:cNvCxnSpPr/>
      </xdr:nvCxnSpPr>
      <xdr:spPr>
        <a:xfrm flipV="1">
          <a:off x="3797300" y="12226098"/>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70456</xdr:rowOff>
    </xdr:from>
    <xdr:to>
      <xdr:col>19</xdr:col>
      <xdr:colOff>177800</xdr:colOff>
      <xdr:row>71</xdr:row>
      <xdr:rowOff>115044</xdr:rowOff>
    </xdr:to>
    <xdr:cxnSp macro="">
      <xdr:nvCxnSpPr>
        <xdr:cNvPr id="182" name="直線コネクタ 181"/>
        <xdr:cNvCxnSpPr/>
      </xdr:nvCxnSpPr>
      <xdr:spPr>
        <a:xfrm flipV="1">
          <a:off x="2908300" y="12243406"/>
          <a:ext cx="889000" cy="4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115044</xdr:rowOff>
    </xdr:from>
    <xdr:to>
      <xdr:col>15</xdr:col>
      <xdr:colOff>50800</xdr:colOff>
      <xdr:row>71</xdr:row>
      <xdr:rowOff>171388</xdr:rowOff>
    </xdr:to>
    <xdr:cxnSp macro="">
      <xdr:nvCxnSpPr>
        <xdr:cNvPr id="185" name="直線コネクタ 184"/>
        <xdr:cNvCxnSpPr/>
      </xdr:nvCxnSpPr>
      <xdr:spPr>
        <a:xfrm flipV="1">
          <a:off x="2019300" y="12287994"/>
          <a:ext cx="889000" cy="5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154798</xdr:rowOff>
    </xdr:from>
    <xdr:to>
      <xdr:col>10</xdr:col>
      <xdr:colOff>114300</xdr:colOff>
      <xdr:row>71</xdr:row>
      <xdr:rowOff>171388</xdr:rowOff>
    </xdr:to>
    <xdr:cxnSp macro="">
      <xdr:nvCxnSpPr>
        <xdr:cNvPr id="188" name="直線コネクタ 187"/>
        <xdr:cNvCxnSpPr/>
      </xdr:nvCxnSpPr>
      <xdr:spPr>
        <a:xfrm>
          <a:off x="1130300" y="12327748"/>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99156</xdr:rowOff>
    </xdr:from>
    <xdr:ext cx="599010" cy="259045"/>
    <xdr:sp macro="" textlink="">
      <xdr:nvSpPr>
        <xdr:cNvPr id="190" name="テキスト ボックス 189"/>
        <xdr:cNvSpPr txBox="1"/>
      </xdr:nvSpPr>
      <xdr:spPr>
        <a:xfrm>
          <a:off x="1719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64910</xdr:rowOff>
    </xdr:from>
    <xdr:ext cx="599010" cy="259045"/>
    <xdr:sp macro="" textlink="">
      <xdr:nvSpPr>
        <xdr:cNvPr id="192" name="テキスト ボックス 191"/>
        <xdr:cNvSpPr txBox="1"/>
      </xdr:nvSpPr>
      <xdr:spPr>
        <a:xfrm>
          <a:off x="830795" y="1309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2348</xdr:rowOff>
    </xdr:from>
    <xdr:to>
      <xdr:col>24</xdr:col>
      <xdr:colOff>114300</xdr:colOff>
      <xdr:row>71</xdr:row>
      <xdr:rowOff>103948</xdr:rowOff>
    </xdr:to>
    <xdr:sp macro="" textlink="">
      <xdr:nvSpPr>
        <xdr:cNvPr id="198" name="楕円 197"/>
        <xdr:cNvSpPr/>
      </xdr:nvSpPr>
      <xdr:spPr>
        <a:xfrm>
          <a:off x="4584700" y="121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25225</xdr:rowOff>
    </xdr:from>
    <xdr:ext cx="599010" cy="259045"/>
    <xdr:sp macro="" textlink="">
      <xdr:nvSpPr>
        <xdr:cNvPr id="199" name="民生費該当値テキスト"/>
        <xdr:cNvSpPr txBox="1"/>
      </xdr:nvSpPr>
      <xdr:spPr>
        <a:xfrm>
          <a:off x="4686300" y="120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19656</xdr:rowOff>
    </xdr:from>
    <xdr:to>
      <xdr:col>20</xdr:col>
      <xdr:colOff>38100</xdr:colOff>
      <xdr:row>71</xdr:row>
      <xdr:rowOff>121256</xdr:rowOff>
    </xdr:to>
    <xdr:sp macro="" textlink="">
      <xdr:nvSpPr>
        <xdr:cNvPr id="200" name="楕円 199"/>
        <xdr:cNvSpPr/>
      </xdr:nvSpPr>
      <xdr:spPr>
        <a:xfrm>
          <a:off x="3746500" y="121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137783</xdr:rowOff>
    </xdr:from>
    <xdr:ext cx="599010" cy="259045"/>
    <xdr:sp macro="" textlink="">
      <xdr:nvSpPr>
        <xdr:cNvPr id="201" name="テキスト ボックス 200"/>
        <xdr:cNvSpPr txBox="1"/>
      </xdr:nvSpPr>
      <xdr:spPr>
        <a:xfrm>
          <a:off x="3497795" y="1196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64244</xdr:rowOff>
    </xdr:from>
    <xdr:to>
      <xdr:col>15</xdr:col>
      <xdr:colOff>101600</xdr:colOff>
      <xdr:row>71</xdr:row>
      <xdr:rowOff>165844</xdr:rowOff>
    </xdr:to>
    <xdr:sp macro="" textlink="">
      <xdr:nvSpPr>
        <xdr:cNvPr id="202" name="楕円 201"/>
        <xdr:cNvSpPr/>
      </xdr:nvSpPr>
      <xdr:spPr>
        <a:xfrm>
          <a:off x="2857500" y="122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10921</xdr:rowOff>
    </xdr:from>
    <xdr:ext cx="599010" cy="259045"/>
    <xdr:sp macro="" textlink="">
      <xdr:nvSpPr>
        <xdr:cNvPr id="203" name="テキスト ボックス 202"/>
        <xdr:cNvSpPr txBox="1"/>
      </xdr:nvSpPr>
      <xdr:spPr>
        <a:xfrm>
          <a:off x="2608795" y="1201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120588</xdr:rowOff>
    </xdr:from>
    <xdr:to>
      <xdr:col>10</xdr:col>
      <xdr:colOff>165100</xdr:colOff>
      <xdr:row>72</xdr:row>
      <xdr:rowOff>50738</xdr:rowOff>
    </xdr:to>
    <xdr:sp macro="" textlink="">
      <xdr:nvSpPr>
        <xdr:cNvPr id="204" name="楕円 203"/>
        <xdr:cNvSpPr/>
      </xdr:nvSpPr>
      <xdr:spPr>
        <a:xfrm>
          <a:off x="1968500" y="1229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67265</xdr:rowOff>
    </xdr:from>
    <xdr:ext cx="599010" cy="259045"/>
    <xdr:sp macro="" textlink="">
      <xdr:nvSpPr>
        <xdr:cNvPr id="205" name="テキスト ボックス 204"/>
        <xdr:cNvSpPr txBox="1"/>
      </xdr:nvSpPr>
      <xdr:spPr>
        <a:xfrm>
          <a:off x="1719795" y="1206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103998</xdr:rowOff>
    </xdr:from>
    <xdr:to>
      <xdr:col>6</xdr:col>
      <xdr:colOff>38100</xdr:colOff>
      <xdr:row>72</xdr:row>
      <xdr:rowOff>34148</xdr:rowOff>
    </xdr:to>
    <xdr:sp macro="" textlink="">
      <xdr:nvSpPr>
        <xdr:cNvPr id="206" name="楕円 205"/>
        <xdr:cNvSpPr/>
      </xdr:nvSpPr>
      <xdr:spPr>
        <a:xfrm>
          <a:off x="1079500" y="122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50675</xdr:rowOff>
    </xdr:from>
    <xdr:ext cx="599010" cy="259045"/>
    <xdr:sp macro="" textlink="">
      <xdr:nvSpPr>
        <xdr:cNvPr id="207" name="テキスト ボックス 206"/>
        <xdr:cNvSpPr txBox="1"/>
      </xdr:nvSpPr>
      <xdr:spPr>
        <a:xfrm>
          <a:off x="830795" y="1205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41810</xdr:rowOff>
    </xdr:from>
    <xdr:to>
      <xdr:col>24</xdr:col>
      <xdr:colOff>63500</xdr:colOff>
      <xdr:row>99</xdr:row>
      <xdr:rowOff>57339</xdr:rowOff>
    </xdr:to>
    <xdr:cxnSp macro="">
      <xdr:nvCxnSpPr>
        <xdr:cNvPr id="239" name="直線コネクタ 238"/>
        <xdr:cNvCxnSpPr/>
      </xdr:nvCxnSpPr>
      <xdr:spPr>
        <a:xfrm>
          <a:off x="3797300" y="17015360"/>
          <a:ext cx="838200" cy="1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41810</xdr:rowOff>
    </xdr:from>
    <xdr:to>
      <xdr:col>19</xdr:col>
      <xdr:colOff>177800</xdr:colOff>
      <xdr:row>99</xdr:row>
      <xdr:rowOff>44634</xdr:rowOff>
    </xdr:to>
    <xdr:cxnSp macro="">
      <xdr:nvCxnSpPr>
        <xdr:cNvPr id="242" name="直線コネクタ 241"/>
        <xdr:cNvCxnSpPr/>
      </xdr:nvCxnSpPr>
      <xdr:spPr>
        <a:xfrm flipV="1">
          <a:off x="2908300" y="17015360"/>
          <a:ext cx="8890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39688</xdr:rowOff>
    </xdr:from>
    <xdr:to>
      <xdr:col>15</xdr:col>
      <xdr:colOff>50800</xdr:colOff>
      <xdr:row>99</xdr:row>
      <xdr:rowOff>44634</xdr:rowOff>
    </xdr:to>
    <xdr:cxnSp macro="">
      <xdr:nvCxnSpPr>
        <xdr:cNvPr id="245" name="直線コネクタ 244"/>
        <xdr:cNvCxnSpPr/>
      </xdr:nvCxnSpPr>
      <xdr:spPr>
        <a:xfrm>
          <a:off x="2019300" y="17013238"/>
          <a:ext cx="889000" cy="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39688</xdr:rowOff>
    </xdr:from>
    <xdr:to>
      <xdr:col>10</xdr:col>
      <xdr:colOff>114300</xdr:colOff>
      <xdr:row>99</xdr:row>
      <xdr:rowOff>39770</xdr:rowOff>
    </xdr:to>
    <xdr:cxnSp macro="">
      <xdr:nvCxnSpPr>
        <xdr:cNvPr id="248" name="直線コネクタ 247"/>
        <xdr:cNvCxnSpPr/>
      </xdr:nvCxnSpPr>
      <xdr:spPr>
        <a:xfrm flipV="1">
          <a:off x="1130300" y="17013238"/>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6539</xdr:rowOff>
    </xdr:from>
    <xdr:to>
      <xdr:col>24</xdr:col>
      <xdr:colOff>114300</xdr:colOff>
      <xdr:row>99</xdr:row>
      <xdr:rowOff>108139</xdr:rowOff>
    </xdr:to>
    <xdr:sp macro="" textlink="">
      <xdr:nvSpPr>
        <xdr:cNvPr id="258" name="楕円 257"/>
        <xdr:cNvSpPr/>
      </xdr:nvSpPr>
      <xdr:spPr>
        <a:xfrm>
          <a:off x="4584700" y="169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92916</xdr:rowOff>
    </xdr:from>
    <xdr:ext cx="534377" cy="259045"/>
    <xdr:sp macro="" textlink="">
      <xdr:nvSpPr>
        <xdr:cNvPr id="259" name="衛生費該当値テキスト"/>
        <xdr:cNvSpPr txBox="1"/>
      </xdr:nvSpPr>
      <xdr:spPr>
        <a:xfrm>
          <a:off x="4686300" y="168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162460</xdr:rowOff>
    </xdr:from>
    <xdr:to>
      <xdr:col>20</xdr:col>
      <xdr:colOff>38100</xdr:colOff>
      <xdr:row>99</xdr:row>
      <xdr:rowOff>92610</xdr:rowOff>
    </xdr:to>
    <xdr:sp macro="" textlink="">
      <xdr:nvSpPr>
        <xdr:cNvPr id="260" name="楕円 259"/>
        <xdr:cNvSpPr/>
      </xdr:nvSpPr>
      <xdr:spPr>
        <a:xfrm>
          <a:off x="3746500" y="169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83737</xdr:rowOff>
    </xdr:from>
    <xdr:ext cx="534377" cy="259045"/>
    <xdr:sp macro="" textlink="">
      <xdr:nvSpPr>
        <xdr:cNvPr id="261" name="テキスト ボックス 260"/>
        <xdr:cNvSpPr txBox="1"/>
      </xdr:nvSpPr>
      <xdr:spPr>
        <a:xfrm>
          <a:off x="3530111" y="1705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165284</xdr:rowOff>
    </xdr:from>
    <xdr:to>
      <xdr:col>15</xdr:col>
      <xdr:colOff>101600</xdr:colOff>
      <xdr:row>99</xdr:row>
      <xdr:rowOff>95434</xdr:rowOff>
    </xdr:to>
    <xdr:sp macro="" textlink="">
      <xdr:nvSpPr>
        <xdr:cNvPr id="262" name="楕円 261"/>
        <xdr:cNvSpPr/>
      </xdr:nvSpPr>
      <xdr:spPr>
        <a:xfrm>
          <a:off x="2857500" y="169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86561</xdr:rowOff>
    </xdr:from>
    <xdr:ext cx="534377" cy="259045"/>
    <xdr:sp macro="" textlink="">
      <xdr:nvSpPr>
        <xdr:cNvPr id="263" name="テキスト ボックス 262"/>
        <xdr:cNvSpPr txBox="1"/>
      </xdr:nvSpPr>
      <xdr:spPr>
        <a:xfrm>
          <a:off x="2641111" y="1706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160338</xdr:rowOff>
    </xdr:from>
    <xdr:to>
      <xdr:col>10</xdr:col>
      <xdr:colOff>165100</xdr:colOff>
      <xdr:row>99</xdr:row>
      <xdr:rowOff>90488</xdr:rowOff>
    </xdr:to>
    <xdr:sp macro="" textlink="">
      <xdr:nvSpPr>
        <xdr:cNvPr id="264" name="楕円 263"/>
        <xdr:cNvSpPr/>
      </xdr:nvSpPr>
      <xdr:spPr>
        <a:xfrm>
          <a:off x="1968500" y="169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81615</xdr:rowOff>
    </xdr:from>
    <xdr:ext cx="534377" cy="259045"/>
    <xdr:sp macro="" textlink="">
      <xdr:nvSpPr>
        <xdr:cNvPr id="265" name="テキスト ボックス 264"/>
        <xdr:cNvSpPr txBox="1"/>
      </xdr:nvSpPr>
      <xdr:spPr>
        <a:xfrm>
          <a:off x="1752111" y="170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160420</xdr:rowOff>
    </xdr:from>
    <xdr:to>
      <xdr:col>6</xdr:col>
      <xdr:colOff>38100</xdr:colOff>
      <xdr:row>99</xdr:row>
      <xdr:rowOff>90570</xdr:rowOff>
    </xdr:to>
    <xdr:sp macro="" textlink="">
      <xdr:nvSpPr>
        <xdr:cNvPr id="266" name="楕円 265"/>
        <xdr:cNvSpPr/>
      </xdr:nvSpPr>
      <xdr:spPr>
        <a:xfrm>
          <a:off x="1079500" y="169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81697</xdr:rowOff>
    </xdr:from>
    <xdr:ext cx="534377" cy="259045"/>
    <xdr:sp macro="" textlink="">
      <xdr:nvSpPr>
        <xdr:cNvPr id="267" name="テキスト ボックス 266"/>
        <xdr:cNvSpPr txBox="1"/>
      </xdr:nvSpPr>
      <xdr:spPr>
        <a:xfrm>
          <a:off x="863111" y="1705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137795</xdr:rowOff>
    </xdr:from>
    <xdr:to>
      <xdr:col>55</xdr:col>
      <xdr:colOff>0</xdr:colOff>
      <xdr:row>35</xdr:row>
      <xdr:rowOff>145796</xdr:rowOff>
    </xdr:to>
    <xdr:cxnSp macro="">
      <xdr:nvCxnSpPr>
        <xdr:cNvPr id="296" name="直線コネクタ 295"/>
        <xdr:cNvCxnSpPr/>
      </xdr:nvCxnSpPr>
      <xdr:spPr>
        <a:xfrm>
          <a:off x="9639300" y="6138545"/>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75328</xdr:rowOff>
    </xdr:from>
    <xdr:ext cx="378565" cy="259045"/>
    <xdr:sp macro="" textlink="">
      <xdr:nvSpPr>
        <xdr:cNvPr id="297" name="労働費平均値テキスト"/>
        <xdr:cNvSpPr txBox="1"/>
      </xdr:nvSpPr>
      <xdr:spPr>
        <a:xfrm>
          <a:off x="10528300" y="6418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137795</xdr:rowOff>
    </xdr:from>
    <xdr:to>
      <xdr:col>50</xdr:col>
      <xdr:colOff>114300</xdr:colOff>
      <xdr:row>35</xdr:row>
      <xdr:rowOff>144653</xdr:rowOff>
    </xdr:to>
    <xdr:cxnSp macro="">
      <xdr:nvCxnSpPr>
        <xdr:cNvPr id="299" name="直線コネクタ 298"/>
        <xdr:cNvCxnSpPr/>
      </xdr:nvCxnSpPr>
      <xdr:spPr>
        <a:xfrm flipV="1">
          <a:off x="8750300" y="613854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151528</xdr:rowOff>
    </xdr:from>
    <xdr:ext cx="378565" cy="259045"/>
    <xdr:sp macro="" textlink="">
      <xdr:nvSpPr>
        <xdr:cNvPr id="301" name="テキスト ボックス 300"/>
        <xdr:cNvSpPr txBox="1"/>
      </xdr:nvSpPr>
      <xdr:spPr>
        <a:xfrm>
          <a:off x="9450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144653</xdr:rowOff>
    </xdr:from>
    <xdr:to>
      <xdr:col>45</xdr:col>
      <xdr:colOff>177800</xdr:colOff>
      <xdr:row>36</xdr:row>
      <xdr:rowOff>15113</xdr:rowOff>
    </xdr:to>
    <xdr:cxnSp macro="">
      <xdr:nvCxnSpPr>
        <xdr:cNvPr id="302" name="直線コネクタ 301"/>
        <xdr:cNvCxnSpPr/>
      </xdr:nvCxnSpPr>
      <xdr:spPr>
        <a:xfrm flipV="1">
          <a:off x="7861300" y="614540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165244</xdr:rowOff>
    </xdr:from>
    <xdr:ext cx="378565" cy="259045"/>
    <xdr:sp macro="" textlink="">
      <xdr:nvSpPr>
        <xdr:cNvPr id="304" name="テキスト ボックス 303"/>
        <xdr:cNvSpPr txBox="1"/>
      </xdr:nvSpPr>
      <xdr:spPr>
        <a:xfrm>
          <a:off x="8561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4826</xdr:rowOff>
    </xdr:from>
    <xdr:to>
      <xdr:col>41</xdr:col>
      <xdr:colOff>50800</xdr:colOff>
      <xdr:row>36</xdr:row>
      <xdr:rowOff>15113</xdr:rowOff>
    </xdr:to>
    <xdr:cxnSp macro="">
      <xdr:nvCxnSpPr>
        <xdr:cNvPr id="305" name="直線コネクタ 304"/>
        <xdr:cNvCxnSpPr/>
      </xdr:nvCxnSpPr>
      <xdr:spPr>
        <a:xfrm>
          <a:off x="6972300" y="617702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160672</xdr:rowOff>
    </xdr:from>
    <xdr:ext cx="378565" cy="259045"/>
    <xdr:sp macro="" textlink="">
      <xdr:nvSpPr>
        <xdr:cNvPr id="307" name="テキスト ボックス 306"/>
        <xdr:cNvSpPr txBox="1"/>
      </xdr:nvSpPr>
      <xdr:spPr>
        <a:xfrm>
          <a:off x="7672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9" name="テキスト ボックス 308"/>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94996</xdr:rowOff>
    </xdr:from>
    <xdr:to>
      <xdr:col>55</xdr:col>
      <xdr:colOff>50800</xdr:colOff>
      <xdr:row>36</xdr:row>
      <xdr:rowOff>25146</xdr:rowOff>
    </xdr:to>
    <xdr:sp macro="" textlink="">
      <xdr:nvSpPr>
        <xdr:cNvPr id="315" name="楕円 314"/>
        <xdr:cNvSpPr/>
      </xdr:nvSpPr>
      <xdr:spPr>
        <a:xfrm>
          <a:off x="10426700" y="60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117873</xdr:rowOff>
    </xdr:from>
    <xdr:ext cx="469744" cy="259045"/>
    <xdr:sp macro="" textlink="">
      <xdr:nvSpPr>
        <xdr:cNvPr id="316" name="労働費該当値テキスト"/>
        <xdr:cNvSpPr txBox="1"/>
      </xdr:nvSpPr>
      <xdr:spPr>
        <a:xfrm>
          <a:off x="10528300" y="59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86995</xdr:rowOff>
    </xdr:from>
    <xdr:to>
      <xdr:col>50</xdr:col>
      <xdr:colOff>165100</xdr:colOff>
      <xdr:row>36</xdr:row>
      <xdr:rowOff>17145</xdr:rowOff>
    </xdr:to>
    <xdr:sp macro="" textlink="">
      <xdr:nvSpPr>
        <xdr:cNvPr id="317" name="楕円 316"/>
        <xdr:cNvSpPr/>
      </xdr:nvSpPr>
      <xdr:spPr>
        <a:xfrm>
          <a:off x="95885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33672</xdr:rowOff>
    </xdr:from>
    <xdr:ext cx="469744" cy="259045"/>
    <xdr:sp macro="" textlink="">
      <xdr:nvSpPr>
        <xdr:cNvPr id="318" name="テキスト ボックス 317"/>
        <xdr:cNvSpPr txBox="1"/>
      </xdr:nvSpPr>
      <xdr:spPr>
        <a:xfrm>
          <a:off x="9404428" y="586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93853</xdr:rowOff>
    </xdr:from>
    <xdr:to>
      <xdr:col>46</xdr:col>
      <xdr:colOff>38100</xdr:colOff>
      <xdr:row>36</xdr:row>
      <xdr:rowOff>24003</xdr:rowOff>
    </xdr:to>
    <xdr:sp macro="" textlink="">
      <xdr:nvSpPr>
        <xdr:cNvPr id="319" name="楕円 318"/>
        <xdr:cNvSpPr/>
      </xdr:nvSpPr>
      <xdr:spPr>
        <a:xfrm>
          <a:off x="8699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40530</xdr:rowOff>
    </xdr:from>
    <xdr:ext cx="469744" cy="259045"/>
    <xdr:sp macro="" textlink="">
      <xdr:nvSpPr>
        <xdr:cNvPr id="320" name="テキスト ボックス 319"/>
        <xdr:cNvSpPr txBox="1"/>
      </xdr:nvSpPr>
      <xdr:spPr>
        <a:xfrm>
          <a:off x="8515428" y="58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135763</xdr:rowOff>
    </xdr:from>
    <xdr:to>
      <xdr:col>41</xdr:col>
      <xdr:colOff>101600</xdr:colOff>
      <xdr:row>36</xdr:row>
      <xdr:rowOff>65913</xdr:rowOff>
    </xdr:to>
    <xdr:sp macro="" textlink="">
      <xdr:nvSpPr>
        <xdr:cNvPr id="321" name="楕円 320"/>
        <xdr:cNvSpPr/>
      </xdr:nvSpPr>
      <xdr:spPr>
        <a:xfrm>
          <a:off x="7810500" y="61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82440</xdr:rowOff>
    </xdr:from>
    <xdr:ext cx="469744" cy="259045"/>
    <xdr:sp macro="" textlink="">
      <xdr:nvSpPr>
        <xdr:cNvPr id="322" name="テキスト ボックス 321"/>
        <xdr:cNvSpPr txBox="1"/>
      </xdr:nvSpPr>
      <xdr:spPr>
        <a:xfrm>
          <a:off x="7626428"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125476</xdr:rowOff>
    </xdr:from>
    <xdr:to>
      <xdr:col>36</xdr:col>
      <xdr:colOff>165100</xdr:colOff>
      <xdr:row>36</xdr:row>
      <xdr:rowOff>55626</xdr:rowOff>
    </xdr:to>
    <xdr:sp macro="" textlink="">
      <xdr:nvSpPr>
        <xdr:cNvPr id="323" name="楕円 322"/>
        <xdr:cNvSpPr/>
      </xdr:nvSpPr>
      <xdr:spPr>
        <a:xfrm>
          <a:off x="6921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72153</xdr:rowOff>
    </xdr:from>
    <xdr:ext cx="469744" cy="259045"/>
    <xdr:sp macro="" textlink="">
      <xdr:nvSpPr>
        <xdr:cNvPr id="324" name="テキスト ボックス 323"/>
        <xdr:cNvSpPr txBox="1"/>
      </xdr:nvSpPr>
      <xdr:spPr>
        <a:xfrm>
          <a:off x="6737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24543</xdr:rowOff>
    </xdr:from>
    <xdr:to>
      <xdr:col>55</xdr:col>
      <xdr:colOff>0</xdr:colOff>
      <xdr:row>59</xdr:row>
      <xdr:rowOff>29343</xdr:rowOff>
    </xdr:to>
    <xdr:cxnSp macro="">
      <xdr:nvCxnSpPr>
        <xdr:cNvPr id="353" name="直線コネクタ 352"/>
        <xdr:cNvCxnSpPr/>
      </xdr:nvCxnSpPr>
      <xdr:spPr>
        <a:xfrm flipV="1">
          <a:off x="9639300" y="10140093"/>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19190</xdr:rowOff>
    </xdr:from>
    <xdr:to>
      <xdr:col>50</xdr:col>
      <xdr:colOff>114300</xdr:colOff>
      <xdr:row>59</xdr:row>
      <xdr:rowOff>29343</xdr:rowOff>
    </xdr:to>
    <xdr:cxnSp macro="">
      <xdr:nvCxnSpPr>
        <xdr:cNvPr id="356" name="直線コネクタ 355"/>
        <xdr:cNvCxnSpPr/>
      </xdr:nvCxnSpPr>
      <xdr:spPr>
        <a:xfrm>
          <a:off x="8750300" y="10134740"/>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19190</xdr:rowOff>
    </xdr:from>
    <xdr:to>
      <xdr:col>45</xdr:col>
      <xdr:colOff>177800</xdr:colOff>
      <xdr:row>59</xdr:row>
      <xdr:rowOff>21399</xdr:rowOff>
    </xdr:to>
    <xdr:cxnSp macro="">
      <xdr:nvCxnSpPr>
        <xdr:cNvPr id="359" name="直線コネクタ 358"/>
        <xdr:cNvCxnSpPr/>
      </xdr:nvCxnSpPr>
      <xdr:spPr>
        <a:xfrm flipV="1">
          <a:off x="7861300" y="10134740"/>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1721</xdr:rowOff>
    </xdr:from>
    <xdr:to>
      <xdr:col>41</xdr:col>
      <xdr:colOff>50800</xdr:colOff>
      <xdr:row>59</xdr:row>
      <xdr:rowOff>21399</xdr:rowOff>
    </xdr:to>
    <xdr:cxnSp macro="">
      <xdr:nvCxnSpPr>
        <xdr:cNvPr id="362" name="直線コネクタ 361"/>
        <xdr:cNvCxnSpPr/>
      </xdr:nvCxnSpPr>
      <xdr:spPr>
        <a:xfrm>
          <a:off x="6972300" y="10117271"/>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145193</xdr:rowOff>
    </xdr:from>
    <xdr:to>
      <xdr:col>55</xdr:col>
      <xdr:colOff>50800</xdr:colOff>
      <xdr:row>59</xdr:row>
      <xdr:rowOff>75343</xdr:rowOff>
    </xdr:to>
    <xdr:sp macro="" textlink="">
      <xdr:nvSpPr>
        <xdr:cNvPr id="372" name="楕円 371"/>
        <xdr:cNvSpPr/>
      </xdr:nvSpPr>
      <xdr:spPr>
        <a:xfrm>
          <a:off x="10426700" y="100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60120</xdr:rowOff>
    </xdr:from>
    <xdr:ext cx="469744" cy="259045"/>
    <xdr:sp macro="" textlink="">
      <xdr:nvSpPr>
        <xdr:cNvPr id="373" name="農林水産業費該当値テキスト"/>
        <xdr:cNvSpPr txBox="1"/>
      </xdr:nvSpPr>
      <xdr:spPr>
        <a:xfrm>
          <a:off x="10528300" y="1000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149993</xdr:rowOff>
    </xdr:from>
    <xdr:to>
      <xdr:col>50</xdr:col>
      <xdr:colOff>165100</xdr:colOff>
      <xdr:row>59</xdr:row>
      <xdr:rowOff>80143</xdr:rowOff>
    </xdr:to>
    <xdr:sp macro="" textlink="">
      <xdr:nvSpPr>
        <xdr:cNvPr id="374" name="楕円 373"/>
        <xdr:cNvSpPr/>
      </xdr:nvSpPr>
      <xdr:spPr>
        <a:xfrm>
          <a:off x="9588500" y="1009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71270</xdr:rowOff>
    </xdr:from>
    <xdr:ext cx="378565" cy="259045"/>
    <xdr:sp macro="" textlink="">
      <xdr:nvSpPr>
        <xdr:cNvPr id="375" name="テキスト ボックス 374"/>
        <xdr:cNvSpPr txBox="1"/>
      </xdr:nvSpPr>
      <xdr:spPr>
        <a:xfrm>
          <a:off x="9450017" y="10186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139840</xdr:rowOff>
    </xdr:from>
    <xdr:to>
      <xdr:col>46</xdr:col>
      <xdr:colOff>38100</xdr:colOff>
      <xdr:row>59</xdr:row>
      <xdr:rowOff>69990</xdr:rowOff>
    </xdr:to>
    <xdr:sp macro="" textlink="">
      <xdr:nvSpPr>
        <xdr:cNvPr id="376" name="楕円 375"/>
        <xdr:cNvSpPr/>
      </xdr:nvSpPr>
      <xdr:spPr>
        <a:xfrm>
          <a:off x="8699500" y="100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61117</xdr:rowOff>
    </xdr:from>
    <xdr:ext cx="469744" cy="259045"/>
    <xdr:sp macro="" textlink="">
      <xdr:nvSpPr>
        <xdr:cNvPr id="377" name="テキスト ボックス 376"/>
        <xdr:cNvSpPr txBox="1"/>
      </xdr:nvSpPr>
      <xdr:spPr>
        <a:xfrm>
          <a:off x="8515428" y="1017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142049</xdr:rowOff>
    </xdr:from>
    <xdr:to>
      <xdr:col>41</xdr:col>
      <xdr:colOff>101600</xdr:colOff>
      <xdr:row>59</xdr:row>
      <xdr:rowOff>72199</xdr:rowOff>
    </xdr:to>
    <xdr:sp macro="" textlink="">
      <xdr:nvSpPr>
        <xdr:cNvPr id="378" name="楕円 377"/>
        <xdr:cNvSpPr/>
      </xdr:nvSpPr>
      <xdr:spPr>
        <a:xfrm>
          <a:off x="7810500" y="100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63326</xdr:rowOff>
    </xdr:from>
    <xdr:ext cx="469744" cy="259045"/>
    <xdr:sp macro="" textlink="">
      <xdr:nvSpPr>
        <xdr:cNvPr id="379" name="テキスト ボックス 378"/>
        <xdr:cNvSpPr txBox="1"/>
      </xdr:nvSpPr>
      <xdr:spPr>
        <a:xfrm>
          <a:off x="7626428" y="1017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122371</xdr:rowOff>
    </xdr:from>
    <xdr:to>
      <xdr:col>36</xdr:col>
      <xdr:colOff>165100</xdr:colOff>
      <xdr:row>59</xdr:row>
      <xdr:rowOff>52521</xdr:rowOff>
    </xdr:to>
    <xdr:sp macro="" textlink="">
      <xdr:nvSpPr>
        <xdr:cNvPr id="380" name="楕円 379"/>
        <xdr:cNvSpPr/>
      </xdr:nvSpPr>
      <xdr:spPr>
        <a:xfrm>
          <a:off x="6921500" y="100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43648</xdr:rowOff>
    </xdr:from>
    <xdr:ext cx="469744" cy="259045"/>
    <xdr:sp macro="" textlink="">
      <xdr:nvSpPr>
        <xdr:cNvPr id="381" name="テキスト ボックス 380"/>
        <xdr:cNvSpPr txBox="1"/>
      </xdr:nvSpPr>
      <xdr:spPr>
        <a:xfrm>
          <a:off x="6737428" y="101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65588</xdr:rowOff>
    </xdr:from>
    <xdr:to>
      <xdr:col>55</xdr:col>
      <xdr:colOff>0</xdr:colOff>
      <xdr:row>78</xdr:row>
      <xdr:rowOff>76332</xdr:rowOff>
    </xdr:to>
    <xdr:cxnSp macro="">
      <xdr:nvCxnSpPr>
        <xdr:cNvPr id="408" name="直線コネクタ 407"/>
        <xdr:cNvCxnSpPr/>
      </xdr:nvCxnSpPr>
      <xdr:spPr>
        <a:xfrm flipV="1">
          <a:off x="9639300" y="13438688"/>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76332</xdr:rowOff>
    </xdr:from>
    <xdr:to>
      <xdr:col>50</xdr:col>
      <xdr:colOff>114300</xdr:colOff>
      <xdr:row>78</xdr:row>
      <xdr:rowOff>94300</xdr:rowOff>
    </xdr:to>
    <xdr:cxnSp macro="">
      <xdr:nvCxnSpPr>
        <xdr:cNvPr id="411" name="直線コネクタ 410"/>
        <xdr:cNvCxnSpPr/>
      </xdr:nvCxnSpPr>
      <xdr:spPr>
        <a:xfrm flipV="1">
          <a:off x="8750300" y="13449432"/>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38064</xdr:rowOff>
    </xdr:from>
    <xdr:to>
      <xdr:col>45</xdr:col>
      <xdr:colOff>177800</xdr:colOff>
      <xdr:row>78</xdr:row>
      <xdr:rowOff>94300</xdr:rowOff>
    </xdr:to>
    <xdr:cxnSp macro="">
      <xdr:nvCxnSpPr>
        <xdr:cNvPr id="414" name="直線コネクタ 413"/>
        <xdr:cNvCxnSpPr/>
      </xdr:nvCxnSpPr>
      <xdr:spPr>
        <a:xfrm>
          <a:off x="7861300" y="13411164"/>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38064</xdr:rowOff>
    </xdr:from>
    <xdr:to>
      <xdr:col>41</xdr:col>
      <xdr:colOff>50800</xdr:colOff>
      <xdr:row>78</xdr:row>
      <xdr:rowOff>95306</xdr:rowOff>
    </xdr:to>
    <xdr:cxnSp macro="">
      <xdr:nvCxnSpPr>
        <xdr:cNvPr id="417" name="直線コネクタ 416"/>
        <xdr:cNvCxnSpPr/>
      </xdr:nvCxnSpPr>
      <xdr:spPr>
        <a:xfrm flipV="1">
          <a:off x="6972300" y="13411164"/>
          <a:ext cx="889000" cy="5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14788</xdr:rowOff>
    </xdr:from>
    <xdr:to>
      <xdr:col>55</xdr:col>
      <xdr:colOff>50800</xdr:colOff>
      <xdr:row>78</xdr:row>
      <xdr:rowOff>116388</xdr:rowOff>
    </xdr:to>
    <xdr:sp macro="" textlink="">
      <xdr:nvSpPr>
        <xdr:cNvPr id="427" name="楕円 426"/>
        <xdr:cNvSpPr/>
      </xdr:nvSpPr>
      <xdr:spPr>
        <a:xfrm>
          <a:off x="10426700" y="133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101165</xdr:rowOff>
    </xdr:from>
    <xdr:ext cx="469744" cy="259045"/>
    <xdr:sp macro="" textlink="">
      <xdr:nvSpPr>
        <xdr:cNvPr id="428" name="商工費該当値テキスト"/>
        <xdr:cNvSpPr txBox="1"/>
      </xdr:nvSpPr>
      <xdr:spPr>
        <a:xfrm>
          <a:off x="10528300" y="1330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25532</xdr:rowOff>
    </xdr:from>
    <xdr:to>
      <xdr:col>50</xdr:col>
      <xdr:colOff>165100</xdr:colOff>
      <xdr:row>78</xdr:row>
      <xdr:rowOff>127132</xdr:rowOff>
    </xdr:to>
    <xdr:sp macro="" textlink="">
      <xdr:nvSpPr>
        <xdr:cNvPr id="429" name="楕円 428"/>
        <xdr:cNvSpPr/>
      </xdr:nvSpPr>
      <xdr:spPr>
        <a:xfrm>
          <a:off x="9588500" y="133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118259</xdr:rowOff>
    </xdr:from>
    <xdr:ext cx="469744" cy="259045"/>
    <xdr:sp macro="" textlink="">
      <xdr:nvSpPr>
        <xdr:cNvPr id="430" name="テキスト ボックス 429"/>
        <xdr:cNvSpPr txBox="1"/>
      </xdr:nvSpPr>
      <xdr:spPr>
        <a:xfrm>
          <a:off x="9404428" y="1349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43500</xdr:rowOff>
    </xdr:from>
    <xdr:to>
      <xdr:col>46</xdr:col>
      <xdr:colOff>38100</xdr:colOff>
      <xdr:row>78</xdr:row>
      <xdr:rowOff>145100</xdr:rowOff>
    </xdr:to>
    <xdr:sp macro="" textlink="">
      <xdr:nvSpPr>
        <xdr:cNvPr id="431" name="楕円 430"/>
        <xdr:cNvSpPr/>
      </xdr:nvSpPr>
      <xdr:spPr>
        <a:xfrm>
          <a:off x="8699500" y="134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136227</xdr:rowOff>
    </xdr:from>
    <xdr:ext cx="378565" cy="259045"/>
    <xdr:sp macro="" textlink="">
      <xdr:nvSpPr>
        <xdr:cNvPr id="432" name="テキスト ボックス 431"/>
        <xdr:cNvSpPr txBox="1"/>
      </xdr:nvSpPr>
      <xdr:spPr>
        <a:xfrm>
          <a:off x="8561017" y="13509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158714</xdr:rowOff>
    </xdr:from>
    <xdr:to>
      <xdr:col>41</xdr:col>
      <xdr:colOff>101600</xdr:colOff>
      <xdr:row>78</xdr:row>
      <xdr:rowOff>88864</xdr:rowOff>
    </xdr:to>
    <xdr:sp macro="" textlink="">
      <xdr:nvSpPr>
        <xdr:cNvPr id="433" name="楕円 432"/>
        <xdr:cNvSpPr/>
      </xdr:nvSpPr>
      <xdr:spPr>
        <a:xfrm>
          <a:off x="7810500" y="133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79991</xdr:rowOff>
    </xdr:from>
    <xdr:ext cx="469744" cy="259045"/>
    <xdr:sp macro="" textlink="">
      <xdr:nvSpPr>
        <xdr:cNvPr id="434" name="テキスト ボックス 433"/>
        <xdr:cNvSpPr txBox="1"/>
      </xdr:nvSpPr>
      <xdr:spPr>
        <a:xfrm>
          <a:off x="7626428" y="1345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44506</xdr:rowOff>
    </xdr:from>
    <xdr:to>
      <xdr:col>36</xdr:col>
      <xdr:colOff>165100</xdr:colOff>
      <xdr:row>78</xdr:row>
      <xdr:rowOff>146106</xdr:rowOff>
    </xdr:to>
    <xdr:sp macro="" textlink="">
      <xdr:nvSpPr>
        <xdr:cNvPr id="435" name="楕円 434"/>
        <xdr:cNvSpPr/>
      </xdr:nvSpPr>
      <xdr:spPr>
        <a:xfrm>
          <a:off x="6921500" y="134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137233</xdr:rowOff>
    </xdr:from>
    <xdr:ext cx="378565" cy="259045"/>
    <xdr:sp macro="" textlink="">
      <xdr:nvSpPr>
        <xdr:cNvPr id="436" name="テキスト ボックス 435"/>
        <xdr:cNvSpPr txBox="1"/>
      </xdr:nvSpPr>
      <xdr:spPr>
        <a:xfrm>
          <a:off x="6783017" y="13510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74512</xdr:rowOff>
    </xdr:from>
    <xdr:to>
      <xdr:col>55</xdr:col>
      <xdr:colOff>0</xdr:colOff>
      <xdr:row>98</xdr:row>
      <xdr:rowOff>83418</xdr:rowOff>
    </xdr:to>
    <xdr:cxnSp macro="">
      <xdr:nvCxnSpPr>
        <xdr:cNvPr id="463" name="直線コネクタ 462"/>
        <xdr:cNvCxnSpPr/>
      </xdr:nvCxnSpPr>
      <xdr:spPr>
        <a:xfrm>
          <a:off x="9639300" y="16876612"/>
          <a:ext cx="838200" cy="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74512</xdr:rowOff>
    </xdr:from>
    <xdr:to>
      <xdr:col>50</xdr:col>
      <xdr:colOff>114300</xdr:colOff>
      <xdr:row>98</xdr:row>
      <xdr:rowOff>83387</xdr:rowOff>
    </xdr:to>
    <xdr:cxnSp macro="">
      <xdr:nvCxnSpPr>
        <xdr:cNvPr id="466" name="直線コネクタ 465"/>
        <xdr:cNvCxnSpPr/>
      </xdr:nvCxnSpPr>
      <xdr:spPr>
        <a:xfrm flipV="1">
          <a:off x="8750300" y="16876612"/>
          <a:ext cx="889000" cy="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82161</xdr:rowOff>
    </xdr:from>
    <xdr:to>
      <xdr:col>45</xdr:col>
      <xdr:colOff>177800</xdr:colOff>
      <xdr:row>98</xdr:row>
      <xdr:rowOff>83387</xdr:rowOff>
    </xdr:to>
    <xdr:cxnSp macro="">
      <xdr:nvCxnSpPr>
        <xdr:cNvPr id="469" name="直線コネクタ 468"/>
        <xdr:cNvCxnSpPr/>
      </xdr:nvCxnSpPr>
      <xdr:spPr>
        <a:xfrm>
          <a:off x="7861300" y="16884261"/>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60930</xdr:rowOff>
    </xdr:from>
    <xdr:to>
      <xdr:col>41</xdr:col>
      <xdr:colOff>50800</xdr:colOff>
      <xdr:row>98</xdr:row>
      <xdr:rowOff>82161</xdr:rowOff>
    </xdr:to>
    <xdr:cxnSp macro="">
      <xdr:nvCxnSpPr>
        <xdr:cNvPr id="472" name="直線コネクタ 471"/>
        <xdr:cNvCxnSpPr/>
      </xdr:nvCxnSpPr>
      <xdr:spPr>
        <a:xfrm>
          <a:off x="6972300" y="16863030"/>
          <a:ext cx="889000" cy="2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32618</xdr:rowOff>
    </xdr:from>
    <xdr:to>
      <xdr:col>55</xdr:col>
      <xdr:colOff>50800</xdr:colOff>
      <xdr:row>98</xdr:row>
      <xdr:rowOff>134218</xdr:rowOff>
    </xdr:to>
    <xdr:sp macro="" textlink="">
      <xdr:nvSpPr>
        <xdr:cNvPr id="482" name="楕円 481"/>
        <xdr:cNvSpPr/>
      </xdr:nvSpPr>
      <xdr:spPr>
        <a:xfrm>
          <a:off x="10426700" y="1683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118995</xdr:rowOff>
    </xdr:from>
    <xdr:ext cx="534377" cy="259045"/>
    <xdr:sp macro="" textlink="">
      <xdr:nvSpPr>
        <xdr:cNvPr id="483" name="土木費該当値テキスト"/>
        <xdr:cNvSpPr txBox="1"/>
      </xdr:nvSpPr>
      <xdr:spPr>
        <a:xfrm>
          <a:off x="10528300" y="167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23712</xdr:rowOff>
    </xdr:from>
    <xdr:to>
      <xdr:col>50</xdr:col>
      <xdr:colOff>165100</xdr:colOff>
      <xdr:row>98</xdr:row>
      <xdr:rowOff>125312</xdr:rowOff>
    </xdr:to>
    <xdr:sp macro="" textlink="">
      <xdr:nvSpPr>
        <xdr:cNvPr id="484" name="楕円 483"/>
        <xdr:cNvSpPr/>
      </xdr:nvSpPr>
      <xdr:spPr>
        <a:xfrm>
          <a:off x="9588500" y="168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116439</xdr:rowOff>
    </xdr:from>
    <xdr:ext cx="534377" cy="259045"/>
    <xdr:sp macro="" textlink="">
      <xdr:nvSpPr>
        <xdr:cNvPr id="485" name="テキスト ボックス 484"/>
        <xdr:cNvSpPr txBox="1"/>
      </xdr:nvSpPr>
      <xdr:spPr>
        <a:xfrm>
          <a:off x="9372111" y="1691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32587</xdr:rowOff>
    </xdr:from>
    <xdr:to>
      <xdr:col>46</xdr:col>
      <xdr:colOff>38100</xdr:colOff>
      <xdr:row>98</xdr:row>
      <xdr:rowOff>134187</xdr:rowOff>
    </xdr:to>
    <xdr:sp macro="" textlink="">
      <xdr:nvSpPr>
        <xdr:cNvPr id="486" name="楕円 485"/>
        <xdr:cNvSpPr/>
      </xdr:nvSpPr>
      <xdr:spPr>
        <a:xfrm>
          <a:off x="8699500" y="1683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125314</xdr:rowOff>
    </xdr:from>
    <xdr:ext cx="534377" cy="259045"/>
    <xdr:sp macro="" textlink="">
      <xdr:nvSpPr>
        <xdr:cNvPr id="487" name="テキスト ボックス 486"/>
        <xdr:cNvSpPr txBox="1"/>
      </xdr:nvSpPr>
      <xdr:spPr>
        <a:xfrm>
          <a:off x="8483111" y="1692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31361</xdr:rowOff>
    </xdr:from>
    <xdr:to>
      <xdr:col>41</xdr:col>
      <xdr:colOff>101600</xdr:colOff>
      <xdr:row>98</xdr:row>
      <xdr:rowOff>132961</xdr:rowOff>
    </xdr:to>
    <xdr:sp macro="" textlink="">
      <xdr:nvSpPr>
        <xdr:cNvPr id="488" name="楕円 487"/>
        <xdr:cNvSpPr/>
      </xdr:nvSpPr>
      <xdr:spPr>
        <a:xfrm>
          <a:off x="7810500" y="168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124088</xdr:rowOff>
    </xdr:from>
    <xdr:ext cx="534377" cy="259045"/>
    <xdr:sp macro="" textlink="">
      <xdr:nvSpPr>
        <xdr:cNvPr id="489" name="テキスト ボックス 488"/>
        <xdr:cNvSpPr txBox="1"/>
      </xdr:nvSpPr>
      <xdr:spPr>
        <a:xfrm>
          <a:off x="7594111" y="1692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10130</xdr:rowOff>
    </xdr:from>
    <xdr:to>
      <xdr:col>36</xdr:col>
      <xdr:colOff>165100</xdr:colOff>
      <xdr:row>98</xdr:row>
      <xdr:rowOff>111730</xdr:rowOff>
    </xdr:to>
    <xdr:sp macro="" textlink="">
      <xdr:nvSpPr>
        <xdr:cNvPr id="490" name="楕円 489"/>
        <xdr:cNvSpPr/>
      </xdr:nvSpPr>
      <xdr:spPr>
        <a:xfrm>
          <a:off x="6921500" y="168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102857</xdr:rowOff>
    </xdr:from>
    <xdr:ext cx="534377" cy="259045"/>
    <xdr:sp macro="" textlink="">
      <xdr:nvSpPr>
        <xdr:cNvPr id="491" name="テキスト ボックス 490"/>
        <xdr:cNvSpPr txBox="1"/>
      </xdr:nvSpPr>
      <xdr:spPr>
        <a:xfrm>
          <a:off x="6705111" y="169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21377</xdr:rowOff>
    </xdr:from>
    <xdr:to>
      <xdr:col>85</xdr:col>
      <xdr:colOff>127000</xdr:colOff>
      <xdr:row>37</xdr:row>
      <xdr:rowOff>125710</xdr:rowOff>
    </xdr:to>
    <xdr:cxnSp macro="">
      <xdr:nvCxnSpPr>
        <xdr:cNvPr id="519" name="直線コネクタ 518"/>
        <xdr:cNvCxnSpPr/>
      </xdr:nvCxnSpPr>
      <xdr:spPr>
        <a:xfrm>
          <a:off x="15481300" y="6365027"/>
          <a:ext cx="838200" cy="1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21377</xdr:rowOff>
    </xdr:from>
    <xdr:to>
      <xdr:col>81</xdr:col>
      <xdr:colOff>50800</xdr:colOff>
      <xdr:row>37</xdr:row>
      <xdr:rowOff>145507</xdr:rowOff>
    </xdr:to>
    <xdr:cxnSp macro="">
      <xdr:nvCxnSpPr>
        <xdr:cNvPr id="522" name="直線コネクタ 521"/>
        <xdr:cNvCxnSpPr/>
      </xdr:nvCxnSpPr>
      <xdr:spPr>
        <a:xfrm flipV="1">
          <a:off x="14592300" y="6365027"/>
          <a:ext cx="8890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141255</xdr:rowOff>
    </xdr:from>
    <xdr:to>
      <xdr:col>76</xdr:col>
      <xdr:colOff>114300</xdr:colOff>
      <xdr:row>37</xdr:row>
      <xdr:rowOff>145507</xdr:rowOff>
    </xdr:to>
    <xdr:cxnSp macro="">
      <xdr:nvCxnSpPr>
        <xdr:cNvPr id="525" name="直線コネクタ 524"/>
        <xdr:cNvCxnSpPr/>
      </xdr:nvCxnSpPr>
      <xdr:spPr>
        <a:xfrm>
          <a:off x="13703300" y="6484905"/>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134900</xdr:rowOff>
    </xdr:from>
    <xdr:to>
      <xdr:col>71</xdr:col>
      <xdr:colOff>177800</xdr:colOff>
      <xdr:row>37</xdr:row>
      <xdr:rowOff>141255</xdr:rowOff>
    </xdr:to>
    <xdr:cxnSp macro="">
      <xdr:nvCxnSpPr>
        <xdr:cNvPr id="528" name="直線コネクタ 527"/>
        <xdr:cNvCxnSpPr/>
      </xdr:nvCxnSpPr>
      <xdr:spPr>
        <a:xfrm>
          <a:off x="12814300" y="6478550"/>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74910</xdr:rowOff>
    </xdr:from>
    <xdr:to>
      <xdr:col>85</xdr:col>
      <xdr:colOff>177800</xdr:colOff>
      <xdr:row>38</xdr:row>
      <xdr:rowOff>5060</xdr:rowOff>
    </xdr:to>
    <xdr:sp macro="" textlink="">
      <xdr:nvSpPr>
        <xdr:cNvPr id="538" name="楕円 537"/>
        <xdr:cNvSpPr/>
      </xdr:nvSpPr>
      <xdr:spPr>
        <a:xfrm>
          <a:off x="16268700" y="64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53337</xdr:rowOff>
    </xdr:from>
    <xdr:ext cx="534377" cy="259045"/>
    <xdr:sp macro="" textlink="">
      <xdr:nvSpPr>
        <xdr:cNvPr id="539" name="消防費該当値テキスト"/>
        <xdr:cNvSpPr txBox="1"/>
      </xdr:nvSpPr>
      <xdr:spPr>
        <a:xfrm>
          <a:off x="16370300" y="63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142027</xdr:rowOff>
    </xdr:from>
    <xdr:to>
      <xdr:col>81</xdr:col>
      <xdr:colOff>101600</xdr:colOff>
      <xdr:row>37</xdr:row>
      <xdr:rowOff>72177</xdr:rowOff>
    </xdr:to>
    <xdr:sp macro="" textlink="">
      <xdr:nvSpPr>
        <xdr:cNvPr id="540" name="楕円 539"/>
        <xdr:cNvSpPr/>
      </xdr:nvSpPr>
      <xdr:spPr>
        <a:xfrm>
          <a:off x="15430500" y="631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88704</xdr:rowOff>
    </xdr:from>
    <xdr:ext cx="534377" cy="259045"/>
    <xdr:sp macro="" textlink="">
      <xdr:nvSpPr>
        <xdr:cNvPr id="541" name="テキスト ボックス 540"/>
        <xdr:cNvSpPr txBox="1"/>
      </xdr:nvSpPr>
      <xdr:spPr>
        <a:xfrm>
          <a:off x="15214111" y="608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94707</xdr:rowOff>
    </xdr:from>
    <xdr:to>
      <xdr:col>76</xdr:col>
      <xdr:colOff>165100</xdr:colOff>
      <xdr:row>38</xdr:row>
      <xdr:rowOff>24857</xdr:rowOff>
    </xdr:to>
    <xdr:sp macro="" textlink="">
      <xdr:nvSpPr>
        <xdr:cNvPr id="542" name="楕円 541"/>
        <xdr:cNvSpPr/>
      </xdr:nvSpPr>
      <xdr:spPr>
        <a:xfrm>
          <a:off x="14541500" y="643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15984</xdr:rowOff>
    </xdr:from>
    <xdr:ext cx="534377" cy="259045"/>
    <xdr:sp macro="" textlink="">
      <xdr:nvSpPr>
        <xdr:cNvPr id="543" name="テキスト ボックス 542"/>
        <xdr:cNvSpPr txBox="1"/>
      </xdr:nvSpPr>
      <xdr:spPr>
        <a:xfrm>
          <a:off x="14325111" y="653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90455</xdr:rowOff>
    </xdr:from>
    <xdr:to>
      <xdr:col>72</xdr:col>
      <xdr:colOff>38100</xdr:colOff>
      <xdr:row>38</xdr:row>
      <xdr:rowOff>20605</xdr:rowOff>
    </xdr:to>
    <xdr:sp macro="" textlink="">
      <xdr:nvSpPr>
        <xdr:cNvPr id="544" name="楕円 543"/>
        <xdr:cNvSpPr/>
      </xdr:nvSpPr>
      <xdr:spPr>
        <a:xfrm>
          <a:off x="13652500" y="64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11731</xdr:rowOff>
    </xdr:from>
    <xdr:ext cx="534377" cy="259045"/>
    <xdr:sp macro="" textlink="">
      <xdr:nvSpPr>
        <xdr:cNvPr id="545" name="テキスト ボックス 544"/>
        <xdr:cNvSpPr txBox="1"/>
      </xdr:nvSpPr>
      <xdr:spPr>
        <a:xfrm>
          <a:off x="13436111" y="652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84100</xdr:rowOff>
    </xdr:from>
    <xdr:to>
      <xdr:col>67</xdr:col>
      <xdr:colOff>101600</xdr:colOff>
      <xdr:row>38</xdr:row>
      <xdr:rowOff>14250</xdr:rowOff>
    </xdr:to>
    <xdr:sp macro="" textlink="">
      <xdr:nvSpPr>
        <xdr:cNvPr id="546" name="楕円 545"/>
        <xdr:cNvSpPr/>
      </xdr:nvSpPr>
      <xdr:spPr>
        <a:xfrm>
          <a:off x="12763500" y="64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5377</xdr:rowOff>
    </xdr:from>
    <xdr:ext cx="534377" cy="259045"/>
    <xdr:sp macro="" textlink="">
      <xdr:nvSpPr>
        <xdr:cNvPr id="547" name="テキスト ボックス 546"/>
        <xdr:cNvSpPr txBox="1"/>
      </xdr:nvSpPr>
      <xdr:spPr>
        <a:xfrm>
          <a:off x="12547111" y="65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22599</xdr:rowOff>
    </xdr:from>
    <xdr:to>
      <xdr:col>85</xdr:col>
      <xdr:colOff>127000</xdr:colOff>
      <xdr:row>56</xdr:row>
      <xdr:rowOff>59519</xdr:rowOff>
    </xdr:to>
    <xdr:cxnSp macro="">
      <xdr:nvCxnSpPr>
        <xdr:cNvPr id="577" name="直線コネクタ 576"/>
        <xdr:cNvCxnSpPr/>
      </xdr:nvCxnSpPr>
      <xdr:spPr>
        <a:xfrm flipV="1">
          <a:off x="15481300" y="9623799"/>
          <a:ext cx="838200" cy="3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59519</xdr:rowOff>
    </xdr:from>
    <xdr:to>
      <xdr:col>81</xdr:col>
      <xdr:colOff>50800</xdr:colOff>
      <xdr:row>57</xdr:row>
      <xdr:rowOff>44</xdr:rowOff>
    </xdr:to>
    <xdr:cxnSp macro="">
      <xdr:nvCxnSpPr>
        <xdr:cNvPr id="580" name="直線コネクタ 579"/>
        <xdr:cNvCxnSpPr/>
      </xdr:nvCxnSpPr>
      <xdr:spPr>
        <a:xfrm flipV="1">
          <a:off x="14592300" y="9660719"/>
          <a:ext cx="889000" cy="1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xdr:rowOff>
    </xdr:from>
    <xdr:to>
      <xdr:col>76</xdr:col>
      <xdr:colOff>114300</xdr:colOff>
      <xdr:row>57</xdr:row>
      <xdr:rowOff>17704</xdr:rowOff>
    </xdr:to>
    <xdr:cxnSp macro="">
      <xdr:nvCxnSpPr>
        <xdr:cNvPr id="583" name="直線コネクタ 582"/>
        <xdr:cNvCxnSpPr/>
      </xdr:nvCxnSpPr>
      <xdr:spPr>
        <a:xfrm flipV="1">
          <a:off x="13703300" y="9772694"/>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116707</xdr:rowOff>
    </xdr:from>
    <xdr:to>
      <xdr:col>71</xdr:col>
      <xdr:colOff>177800</xdr:colOff>
      <xdr:row>57</xdr:row>
      <xdr:rowOff>17704</xdr:rowOff>
    </xdr:to>
    <xdr:cxnSp macro="">
      <xdr:nvCxnSpPr>
        <xdr:cNvPr id="586" name="直線コネクタ 585"/>
        <xdr:cNvCxnSpPr/>
      </xdr:nvCxnSpPr>
      <xdr:spPr>
        <a:xfrm>
          <a:off x="12814300" y="9717907"/>
          <a:ext cx="889000" cy="7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143249</xdr:rowOff>
    </xdr:from>
    <xdr:to>
      <xdr:col>85</xdr:col>
      <xdr:colOff>177800</xdr:colOff>
      <xdr:row>56</xdr:row>
      <xdr:rowOff>73399</xdr:rowOff>
    </xdr:to>
    <xdr:sp macro="" textlink="">
      <xdr:nvSpPr>
        <xdr:cNvPr id="596" name="楕円 595"/>
        <xdr:cNvSpPr/>
      </xdr:nvSpPr>
      <xdr:spPr>
        <a:xfrm>
          <a:off x="16268700" y="95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166126</xdr:rowOff>
    </xdr:from>
    <xdr:ext cx="534377" cy="259045"/>
    <xdr:sp macro="" textlink="">
      <xdr:nvSpPr>
        <xdr:cNvPr id="597" name="教育費該当値テキスト"/>
        <xdr:cNvSpPr txBox="1"/>
      </xdr:nvSpPr>
      <xdr:spPr>
        <a:xfrm>
          <a:off x="16370300" y="942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8719</xdr:rowOff>
    </xdr:from>
    <xdr:to>
      <xdr:col>81</xdr:col>
      <xdr:colOff>101600</xdr:colOff>
      <xdr:row>56</xdr:row>
      <xdr:rowOff>110319</xdr:rowOff>
    </xdr:to>
    <xdr:sp macro="" textlink="">
      <xdr:nvSpPr>
        <xdr:cNvPr id="598" name="楕円 597"/>
        <xdr:cNvSpPr/>
      </xdr:nvSpPr>
      <xdr:spPr>
        <a:xfrm>
          <a:off x="15430500" y="96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126846</xdr:rowOff>
    </xdr:from>
    <xdr:ext cx="534377" cy="259045"/>
    <xdr:sp macro="" textlink="">
      <xdr:nvSpPr>
        <xdr:cNvPr id="599" name="テキスト ボックス 598"/>
        <xdr:cNvSpPr txBox="1"/>
      </xdr:nvSpPr>
      <xdr:spPr>
        <a:xfrm>
          <a:off x="15214111" y="93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120694</xdr:rowOff>
    </xdr:from>
    <xdr:to>
      <xdr:col>76</xdr:col>
      <xdr:colOff>165100</xdr:colOff>
      <xdr:row>57</xdr:row>
      <xdr:rowOff>50844</xdr:rowOff>
    </xdr:to>
    <xdr:sp macro="" textlink="">
      <xdr:nvSpPr>
        <xdr:cNvPr id="600" name="楕円 599"/>
        <xdr:cNvSpPr/>
      </xdr:nvSpPr>
      <xdr:spPr>
        <a:xfrm>
          <a:off x="14541500" y="97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41971</xdr:rowOff>
    </xdr:from>
    <xdr:ext cx="534377" cy="259045"/>
    <xdr:sp macro="" textlink="">
      <xdr:nvSpPr>
        <xdr:cNvPr id="601" name="テキスト ボックス 600"/>
        <xdr:cNvSpPr txBox="1"/>
      </xdr:nvSpPr>
      <xdr:spPr>
        <a:xfrm>
          <a:off x="14325111" y="98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138354</xdr:rowOff>
    </xdr:from>
    <xdr:to>
      <xdr:col>72</xdr:col>
      <xdr:colOff>38100</xdr:colOff>
      <xdr:row>57</xdr:row>
      <xdr:rowOff>68504</xdr:rowOff>
    </xdr:to>
    <xdr:sp macro="" textlink="">
      <xdr:nvSpPr>
        <xdr:cNvPr id="602" name="楕円 601"/>
        <xdr:cNvSpPr/>
      </xdr:nvSpPr>
      <xdr:spPr>
        <a:xfrm>
          <a:off x="13652500" y="97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59631</xdr:rowOff>
    </xdr:from>
    <xdr:ext cx="534377" cy="259045"/>
    <xdr:sp macro="" textlink="">
      <xdr:nvSpPr>
        <xdr:cNvPr id="603" name="テキスト ボックス 602"/>
        <xdr:cNvSpPr txBox="1"/>
      </xdr:nvSpPr>
      <xdr:spPr>
        <a:xfrm>
          <a:off x="13436111" y="983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65907</xdr:rowOff>
    </xdr:from>
    <xdr:to>
      <xdr:col>67</xdr:col>
      <xdr:colOff>101600</xdr:colOff>
      <xdr:row>56</xdr:row>
      <xdr:rowOff>167507</xdr:rowOff>
    </xdr:to>
    <xdr:sp macro="" textlink="">
      <xdr:nvSpPr>
        <xdr:cNvPr id="604" name="楕円 603"/>
        <xdr:cNvSpPr/>
      </xdr:nvSpPr>
      <xdr:spPr>
        <a:xfrm>
          <a:off x="12763500" y="966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158634</xdr:rowOff>
    </xdr:from>
    <xdr:ext cx="534377" cy="259045"/>
    <xdr:sp macro="" textlink="">
      <xdr:nvSpPr>
        <xdr:cNvPr id="605" name="テキスト ボックス 604"/>
        <xdr:cNvSpPr txBox="1"/>
      </xdr:nvSpPr>
      <xdr:spPr>
        <a:xfrm>
          <a:off x="12547111" y="975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37401</xdr:rowOff>
    </xdr:from>
    <xdr:to>
      <xdr:col>85</xdr:col>
      <xdr:colOff>127000</xdr:colOff>
      <xdr:row>79</xdr:row>
      <xdr:rowOff>44183</xdr:rowOff>
    </xdr:to>
    <xdr:cxnSp macro="">
      <xdr:nvCxnSpPr>
        <xdr:cNvPr id="634" name="直線コネクタ 633"/>
        <xdr:cNvCxnSpPr/>
      </xdr:nvCxnSpPr>
      <xdr:spPr>
        <a:xfrm flipV="1">
          <a:off x="15481300" y="13581951"/>
          <a:ext cx="8382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39612</xdr:rowOff>
    </xdr:from>
    <xdr:to>
      <xdr:col>81</xdr:col>
      <xdr:colOff>50800</xdr:colOff>
      <xdr:row>79</xdr:row>
      <xdr:rowOff>44183</xdr:rowOff>
    </xdr:to>
    <xdr:cxnSp macro="">
      <xdr:nvCxnSpPr>
        <xdr:cNvPr id="637" name="直線コネクタ 636"/>
        <xdr:cNvCxnSpPr/>
      </xdr:nvCxnSpPr>
      <xdr:spPr>
        <a:xfrm>
          <a:off x="14592300" y="1358416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39612</xdr:rowOff>
    </xdr:from>
    <xdr:to>
      <xdr:col>76</xdr:col>
      <xdr:colOff>114300</xdr:colOff>
      <xdr:row>79</xdr:row>
      <xdr:rowOff>43535</xdr:rowOff>
    </xdr:to>
    <xdr:cxnSp macro="">
      <xdr:nvCxnSpPr>
        <xdr:cNvPr id="640" name="直線コネクタ 639"/>
        <xdr:cNvCxnSpPr/>
      </xdr:nvCxnSpPr>
      <xdr:spPr>
        <a:xfrm flipV="1">
          <a:off x="13703300" y="13584162"/>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43535</xdr:rowOff>
    </xdr:from>
    <xdr:to>
      <xdr:col>71</xdr:col>
      <xdr:colOff>177800</xdr:colOff>
      <xdr:row>79</xdr:row>
      <xdr:rowOff>44450</xdr:rowOff>
    </xdr:to>
    <xdr:cxnSp macro="">
      <xdr:nvCxnSpPr>
        <xdr:cNvPr id="643" name="直線コネクタ 642"/>
        <xdr:cNvCxnSpPr/>
      </xdr:nvCxnSpPr>
      <xdr:spPr>
        <a:xfrm flipV="1">
          <a:off x="12814300" y="13588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158051</xdr:rowOff>
    </xdr:from>
    <xdr:to>
      <xdr:col>85</xdr:col>
      <xdr:colOff>177800</xdr:colOff>
      <xdr:row>79</xdr:row>
      <xdr:rowOff>88201</xdr:rowOff>
    </xdr:to>
    <xdr:sp macro="" textlink="">
      <xdr:nvSpPr>
        <xdr:cNvPr id="653" name="楕円 652"/>
        <xdr:cNvSpPr/>
      </xdr:nvSpPr>
      <xdr:spPr>
        <a:xfrm>
          <a:off x="16268700" y="135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80128</xdr:rowOff>
    </xdr:from>
    <xdr:ext cx="378565" cy="259045"/>
    <xdr:sp macro="" textlink="">
      <xdr:nvSpPr>
        <xdr:cNvPr id="654" name="災害復旧費該当値テキスト"/>
        <xdr:cNvSpPr txBox="1"/>
      </xdr:nvSpPr>
      <xdr:spPr>
        <a:xfrm>
          <a:off x="16370300" y="13453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164833</xdr:rowOff>
    </xdr:from>
    <xdr:to>
      <xdr:col>81</xdr:col>
      <xdr:colOff>101600</xdr:colOff>
      <xdr:row>79</xdr:row>
      <xdr:rowOff>94983</xdr:rowOff>
    </xdr:to>
    <xdr:sp macro="" textlink="">
      <xdr:nvSpPr>
        <xdr:cNvPr id="655" name="楕円 654"/>
        <xdr:cNvSpPr/>
      </xdr:nvSpPr>
      <xdr:spPr>
        <a:xfrm>
          <a:off x="15430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86110</xdr:rowOff>
    </xdr:from>
    <xdr:ext cx="249299" cy="259045"/>
    <xdr:sp macro="" textlink="">
      <xdr:nvSpPr>
        <xdr:cNvPr id="656" name="テキスト ボックス 655"/>
        <xdr:cNvSpPr txBox="1"/>
      </xdr:nvSpPr>
      <xdr:spPr>
        <a:xfrm>
          <a:off x="15356650" y="13630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160262</xdr:rowOff>
    </xdr:from>
    <xdr:to>
      <xdr:col>76</xdr:col>
      <xdr:colOff>165100</xdr:colOff>
      <xdr:row>79</xdr:row>
      <xdr:rowOff>90412</xdr:rowOff>
    </xdr:to>
    <xdr:sp macro="" textlink="">
      <xdr:nvSpPr>
        <xdr:cNvPr id="657" name="楕円 656"/>
        <xdr:cNvSpPr/>
      </xdr:nvSpPr>
      <xdr:spPr>
        <a:xfrm>
          <a:off x="14541500" y="13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81539</xdr:rowOff>
    </xdr:from>
    <xdr:ext cx="378565" cy="259045"/>
    <xdr:sp macro="" textlink="">
      <xdr:nvSpPr>
        <xdr:cNvPr id="658" name="テキスト ボックス 657"/>
        <xdr:cNvSpPr txBox="1"/>
      </xdr:nvSpPr>
      <xdr:spPr>
        <a:xfrm>
          <a:off x="14403017" y="1362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164185</xdr:rowOff>
    </xdr:from>
    <xdr:to>
      <xdr:col>72</xdr:col>
      <xdr:colOff>38100</xdr:colOff>
      <xdr:row>79</xdr:row>
      <xdr:rowOff>94335</xdr:rowOff>
    </xdr:to>
    <xdr:sp macro="" textlink="">
      <xdr:nvSpPr>
        <xdr:cNvPr id="659" name="楕円 658"/>
        <xdr:cNvSpPr/>
      </xdr:nvSpPr>
      <xdr:spPr>
        <a:xfrm>
          <a:off x="13652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85462</xdr:rowOff>
    </xdr:from>
    <xdr:ext cx="313932" cy="259045"/>
    <xdr:sp macro="" textlink="">
      <xdr:nvSpPr>
        <xdr:cNvPr id="660" name="テキスト ボックス 659"/>
        <xdr:cNvSpPr txBox="1"/>
      </xdr:nvSpPr>
      <xdr:spPr>
        <a:xfrm>
          <a:off x="13546333" y="1363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120027</xdr:rowOff>
    </xdr:from>
    <xdr:to>
      <xdr:col>85</xdr:col>
      <xdr:colOff>127000</xdr:colOff>
      <xdr:row>97</xdr:row>
      <xdr:rowOff>124240</xdr:rowOff>
    </xdr:to>
    <xdr:cxnSp macro="">
      <xdr:nvCxnSpPr>
        <xdr:cNvPr id="695" name="直線コネクタ 694"/>
        <xdr:cNvCxnSpPr/>
      </xdr:nvCxnSpPr>
      <xdr:spPr>
        <a:xfrm>
          <a:off x="15481300" y="16750677"/>
          <a:ext cx="8382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115382</xdr:rowOff>
    </xdr:from>
    <xdr:to>
      <xdr:col>81</xdr:col>
      <xdr:colOff>50800</xdr:colOff>
      <xdr:row>97</xdr:row>
      <xdr:rowOff>120027</xdr:rowOff>
    </xdr:to>
    <xdr:cxnSp macro="">
      <xdr:nvCxnSpPr>
        <xdr:cNvPr id="698" name="直線コネクタ 697"/>
        <xdr:cNvCxnSpPr/>
      </xdr:nvCxnSpPr>
      <xdr:spPr>
        <a:xfrm>
          <a:off x="14592300" y="16746032"/>
          <a:ext cx="889000" cy="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91994</xdr:rowOff>
    </xdr:from>
    <xdr:to>
      <xdr:col>76</xdr:col>
      <xdr:colOff>114300</xdr:colOff>
      <xdr:row>97</xdr:row>
      <xdr:rowOff>115382</xdr:rowOff>
    </xdr:to>
    <xdr:cxnSp macro="">
      <xdr:nvCxnSpPr>
        <xdr:cNvPr id="701" name="直線コネクタ 700"/>
        <xdr:cNvCxnSpPr/>
      </xdr:nvCxnSpPr>
      <xdr:spPr>
        <a:xfrm>
          <a:off x="13703300" y="16722644"/>
          <a:ext cx="889000" cy="2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74878</xdr:rowOff>
    </xdr:from>
    <xdr:to>
      <xdr:col>71</xdr:col>
      <xdr:colOff>177800</xdr:colOff>
      <xdr:row>97</xdr:row>
      <xdr:rowOff>91994</xdr:rowOff>
    </xdr:to>
    <xdr:cxnSp macro="">
      <xdr:nvCxnSpPr>
        <xdr:cNvPr id="704" name="直線コネクタ 703"/>
        <xdr:cNvCxnSpPr/>
      </xdr:nvCxnSpPr>
      <xdr:spPr>
        <a:xfrm>
          <a:off x="12814300" y="16705528"/>
          <a:ext cx="889000" cy="1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73440</xdr:rowOff>
    </xdr:from>
    <xdr:to>
      <xdr:col>85</xdr:col>
      <xdr:colOff>177800</xdr:colOff>
      <xdr:row>98</xdr:row>
      <xdr:rowOff>3590</xdr:rowOff>
    </xdr:to>
    <xdr:sp macro="" textlink="">
      <xdr:nvSpPr>
        <xdr:cNvPr id="714" name="楕円 713"/>
        <xdr:cNvSpPr/>
      </xdr:nvSpPr>
      <xdr:spPr>
        <a:xfrm>
          <a:off x="16268700" y="167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51867</xdr:rowOff>
    </xdr:from>
    <xdr:ext cx="534377" cy="259045"/>
    <xdr:sp macro="" textlink="">
      <xdr:nvSpPr>
        <xdr:cNvPr id="715" name="公債費該当値テキスト"/>
        <xdr:cNvSpPr txBox="1"/>
      </xdr:nvSpPr>
      <xdr:spPr>
        <a:xfrm>
          <a:off x="16370300" y="166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69227</xdr:rowOff>
    </xdr:from>
    <xdr:to>
      <xdr:col>81</xdr:col>
      <xdr:colOff>101600</xdr:colOff>
      <xdr:row>97</xdr:row>
      <xdr:rowOff>170827</xdr:rowOff>
    </xdr:to>
    <xdr:sp macro="" textlink="">
      <xdr:nvSpPr>
        <xdr:cNvPr id="716" name="楕円 715"/>
        <xdr:cNvSpPr/>
      </xdr:nvSpPr>
      <xdr:spPr>
        <a:xfrm>
          <a:off x="15430500" y="166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161954</xdr:rowOff>
    </xdr:from>
    <xdr:ext cx="534377" cy="259045"/>
    <xdr:sp macro="" textlink="">
      <xdr:nvSpPr>
        <xdr:cNvPr id="717" name="テキスト ボックス 716"/>
        <xdr:cNvSpPr txBox="1"/>
      </xdr:nvSpPr>
      <xdr:spPr>
        <a:xfrm>
          <a:off x="15214111" y="167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64582</xdr:rowOff>
    </xdr:from>
    <xdr:to>
      <xdr:col>76</xdr:col>
      <xdr:colOff>165100</xdr:colOff>
      <xdr:row>97</xdr:row>
      <xdr:rowOff>166182</xdr:rowOff>
    </xdr:to>
    <xdr:sp macro="" textlink="">
      <xdr:nvSpPr>
        <xdr:cNvPr id="718" name="楕円 717"/>
        <xdr:cNvSpPr/>
      </xdr:nvSpPr>
      <xdr:spPr>
        <a:xfrm>
          <a:off x="14541500" y="166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157309</xdr:rowOff>
    </xdr:from>
    <xdr:ext cx="534377" cy="259045"/>
    <xdr:sp macro="" textlink="">
      <xdr:nvSpPr>
        <xdr:cNvPr id="719" name="テキスト ボックス 718"/>
        <xdr:cNvSpPr txBox="1"/>
      </xdr:nvSpPr>
      <xdr:spPr>
        <a:xfrm>
          <a:off x="14325111" y="167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41194</xdr:rowOff>
    </xdr:from>
    <xdr:to>
      <xdr:col>72</xdr:col>
      <xdr:colOff>38100</xdr:colOff>
      <xdr:row>97</xdr:row>
      <xdr:rowOff>142794</xdr:rowOff>
    </xdr:to>
    <xdr:sp macro="" textlink="">
      <xdr:nvSpPr>
        <xdr:cNvPr id="720" name="楕円 719"/>
        <xdr:cNvSpPr/>
      </xdr:nvSpPr>
      <xdr:spPr>
        <a:xfrm>
          <a:off x="13652500" y="166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133921</xdr:rowOff>
    </xdr:from>
    <xdr:ext cx="534377" cy="259045"/>
    <xdr:sp macro="" textlink="">
      <xdr:nvSpPr>
        <xdr:cNvPr id="721" name="テキスト ボックス 720"/>
        <xdr:cNvSpPr txBox="1"/>
      </xdr:nvSpPr>
      <xdr:spPr>
        <a:xfrm>
          <a:off x="13436111" y="167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24078</xdr:rowOff>
    </xdr:from>
    <xdr:to>
      <xdr:col>67</xdr:col>
      <xdr:colOff>101600</xdr:colOff>
      <xdr:row>97</xdr:row>
      <xdr:rowOff>125678</xdr:rowOff>
    </xdr:to>
    <xdr:sp macro="" textlink="">
      <xdr:nvSpPr>
        <xdr:cNvPr id="722" name="楕円 721"/>
        <xdr:cNvSpPr/>
      </xdr:nvSpPr>
      <xdr:spPr>
        <a:xfrm>
          <a:off x="12763500" y="1665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116805</xdr:rowOff>
    </xdr:from>
    <xdr:ext cx="534377" cy="259045"/>
    <xdr:sp macro="" textlink="">
      <xdr:nvSpPr>
        <xdr:cNvPr id="723" name="テキスト ボックス 722"/>
        <xdr:cNvSpPr txBox="1"/>
      </xdr:nvSpPr>
      <xdr:spPr>
        <a:xfrm>
          <a:off x="12547111" y="1674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050" b="0" i="0" baseline="0">
              <a:solidFill>
                <a:schemeClr val="dk1"/>
              </a:solidFill>
              <a:effectLst/>
              <a:latin typeface="+mn-lt"/>
              <a:ea typeface="+mn-ea"/>
              <a:cs typeface="+mn-cs"/>
            </a:rPr>
            <a:t>　</a:t>
          </a:r>
          <a:r>
            <a:rPr lang="ja-JP" altLang="ja-JP" sz="800" b="0" i="0" baseline="0">
              <a:solidFill>
                <a:schemeClr val="dk1"/>
              </a:solidFill>
              <a:effectLst/>
              <a:latin typeface="+mn-lt"/>
              <a:ea typeface="+mn-ea"/>
              <a:cs typeface="+mn-cs"/>
            </a:rPr>
            <a:t>主な項目をみていくと、総務費については住民一人当たり</a:t>
          </a:r>
          <a:r>
            <a:rPr lang="en-US" altLang="ja-JP" sz="800" b="0" i="0" baseline="0">
              <a:solidFill>
                <a:schemeClr val="dk1"/>
              </a:solidFill>
              <a:effectLst/>
              <a:latin typeface="+mn-lt"/>
              <a:ea typeface="+mn-ea"/>
              <a:cs typeface="+mn-cs"/>
            </a:rPr>
            <a:t>53,068</a:t>
          </a:r>
          <a:r>
            <a:rPr lang="ja-JP" altLang="ja-JP" sz="800" b="0" i="0" baseline="0">
              <a:solidFill>
                <a:schemeClr val="dk1"/>
              </a:solidFill>
              <a:effectLst/>
              <a:latin typeface="+mn-lt"/>
              <a:ea typeface="+mn-ea"/>
              <a:cs typeface="+mn-cs"/>
            </a:rPr>
            <a:t>円となっている。</a:t>
          </a:r>
          <a:r>
            <a:rPr lang="ja-JP" altLang="en-US" sz="800" b="0" i="0" baseline="0">
              <a:solidFill>
                <a:schemeClr val="dk1"/>
              </a:solidFill>
              <a:effectLst/>
              <a:latin typeface="+mn-lt"/>
              <a:ea typeface="+mn-ea"/>
              <a:cs typeface="+mn-cs"/>
            </a:rPr>
            <a:t>新庁舎建設事業や公共施設整備基金への積立金の増などにより増額となった</a:t>
          </a:r>
          <a:r>
            <a:rPr lang="ja-JP" altLang="ja-JP" sz="800" b="0" i="0" baseline="0">
              <a:solidFill>
                <a:schemeClr val="dk1"/>
              </a:solidFill>
              <a:effectLst/>
              <a:latin typeface="+mn-lt"/>
              <a:ea typeface="+mn-ea"/>
              <a:cs typeface="+mn-cs"/>
            </a:rPr>
            <a:t>。</a:t>
          </a:r>
          <a:endParaRPr lang="ja-JP" altLang="ja-JP" sz="1000">
            <a:effectLst/>
          </a:endParaRPr>
        </a:p>
        <a:p>
          <a:pPr eaLnBrk="1" fontAlgn="auto" latinLnBrk="0" hangingPunct="1"/>
          <a:r>
            <a:rPr lang="ja-JP" altLang="ja-JP" sz="800" b="0" i="0" baseline="0">
              <a:solidFill>
                <a:schemeClr val="dk1"/>
              </a:solidFill>
              <a:effectLst/>
              <a:latin typeface="+mn-lt"/>
              <a:ea typeface="+mn-ea"/>
              <a:cs typeface="+mn-cs"/>
            </a:rPr>
            <a:t>　民生費については住民一人当たり</a:t>
          </a:r>
          <a:r>
            <a:rPr lang="en-US" altLang="ja-JP" sz="800" b="0" i="0" baseline="0">
              <a:solidFill>
                <a:schemeClr val="dk1"/>
              </a:solidFill>
              <a:effectLst/>
              <a:latin typeface="+mn-lt"/>
              <a:ea typeface="+mn-ea"/>
              <a:cs typeface="+mn-cs"/>
            </a:rPr>
            <a:t>220,201</a:t>
          </a:r>
          <a:r>
            <a:rPr lang="ja-JP" altLang="ja-JP" sz="800" b="0" i="0" baseline="0">
              <a:solidFill>
                <a:schemeClr val="dk1"/>
              </a:solidFill>
              <a:effectLst/>
              <a:latin typeface="+mn-lt"/>
              <a:ea typeface="+mn-ea"/>
              <a:cs typeface="+mn-cs"/>
            </a:rPr>
            <a:t>円となっている。類似団体順位において</a:t>
          </a:r>
          <a:r>
            <a:rPr lang="en-US" altLang="ja-JP" sz="800" b="0" i="0" baseline="0">
              <a:solidFill>
                <a:schemeClr val="dk1"/>
              </a:solidFill>
              <a:effectLst/>
              <a:latin typeface="+mn-lt"/>
              <a:ea typeface="+mn-ea"/>
              <a:cs typeface="+mn-cs"/>
            </a:rPr>
            <a:t>2</a:t>
          </a:r>
          <a:r>
            <a:rPr lang="ja-JP" altLang="ja-JP" sz="800" b="0" i="0" baseline="0">
              <a:solidFill>
                <a:schemeClr val="dk1"/>
              </a:solidFill>
              <a:effectLst/>
              <a:latin typeface="+mn-lt"/>
              <a:ea typeface="+mn-ea"/>
              <a:cs typeface="+mn-cs"/>
            </a:rPr>
            <a:t>位となっており、高い水準となっている。平成</a:t>
          </a:r>
          <a:r>
            <a:rPr lang="en-US" altLang="ja-JP" sz="800" b="0" i="0" baseline="0">
              <a:solidFill>
                <a:schemeClr val="dk1"/>
              </a:solidFill>
              <a:effectLst/>
              <a:latin typeface="+mn-lt"/>
              <a:ea typeface="+mn-ea"/>
              <a:cs typeface="+mn-cs"/>
            </a:rPr>
            <a:t>30</a:t>
          </a:r>
          <a:r>
            <a:rPr lang="ja-JP" altLang="ja-JP" sz="800" b="0" i="0" baseline="0">
              <a:solidFill>
                <a:schemeClr val="dk1"/>
              </a:solidFill>
              <a:effectLst/>
              <a:latin typeface="+mn-lt"/>
              <a:ea typeface="+mn-ea"/>
              <a:cs typeface="+mn-cs"/>
            </a:rPr>
            <a:t>年度については</a:t>
          </a:r>
          <a:r>
            <a:rPr lang="ja-JP" altLang="en-US" sz="800" b="0" i="0" baseline="0">
              <a:solidFill>
                <a:schemeClr val="dk1"/>
              </a:solidFill>
              <a:effectLst/>
              <a:latin typeface="+mn-lt"/>
              <a:ea typeface="+mn-ea"/>
              <a:cs typeface="+mn-cs"/>
            </a:rPr>
            <a:t>生活保護費や自立支援給付費の増</a:t>
          </a:r>
          <a:r>
            <a:rPr lang="ja-JP" altLang="ja-JP" sz="800" b="0" i="0" baseline="0">
              <a:solidFill>
                <a:schemeClr val="dk1"/>
              </a:solidFill>
              <a:effectLst/>
              <a:latin typeface="+mn-lt"/>
              <a:ea typeface="+mn-ea"/>
              <a:cs typeface="+mn-cs"/>
            </a:rPr>
            <a:t>などにより増加した。</a:t>
          </a:r>
          <a:r>
            <a:rPr lang="ja-JP" altLang="en-US" sz="800" b="0" i="0" baseline="0">
              <a:solidFill>
                <a:schemeClr val="dk1"/>
              </a:solidFill>
              <a:effectLst/>
              <a:latin typeface="+mn-lt"/>
              <a:ea typeface="+mn-ea"/>
              <a:cs typeface="+mn-cs"/>
            </a:rPr>
            <a:t>生活保護費</a:t>
          </a:r>
          <a:r>
            <a:rPr lang="ja-JP" altLang="ja-JP" sz="800" b="0" i="0" baseline="0">
              <a:solidFill>
                <a:schemeClr val="dk1"/>
              </a:solidFill>
              <a:effectLst/>
              <a:latin typeface="+mn-lt"/>
              <a:ea typeface="+mn-ea"/>
              <a:cs typeface="+mn-cs"/>
            </a:rPr>
            <a:t>及び</a:t>
          </a:r>
          <a:r>
            <a:rPr lang="ja-JP" altLang="en-US" sz="800" b="0" i="0" baseline="0">
              <a:solidFill>
                <a:schemeClr val="dk1"/>
              </a:solidFill>
              <a:effectLst/>
              <a:latin typeface="+mn-lt"/>
              <a:ea typeface="+mn-ea"/>
              <a:cs typeface="+mn-cs"/>
            </a:rPr>
            <a:t>保育園運営費の扶助費</a:t>
          </a:r>
          <a:r>
            <a:rPr lang="ja-JP" altLang="ja-JP" sz="800" b="0" i="0" baseline="0">
              <a:solidFill>
                <a:schemeClr val="dk1"/>
              </a:solidFill>
              <a:effectLst/>
              <a:latin typeface="+mn-lt"/>
              <a:ea typeface="+mn-ea"/>
              <a:cs typeface="+mn-cs"/>
            </a:rPr>
            <a:t>は年々増加しているため、引き続き生活困窮者の自立支援事業などを進めて行政運営コストの削減に努める。</a:t>
          </a:r>
          <a:endParaRPr lang="ja-JP" altLang="ja-JP" sz="1000">
            <a:effectLst/>
          </a:endParaRPr>
        </a:p>
        <a:p>
          <a:pPr eaLnBrk="1" fontAlgn="auto" latinLnBrk="0" hangingPunct="1"/>
          <a:r>
            <a:rPr lang="ja-JP" altLang="ja-JP" sz="800" b="0" i="0" baseline="0">
              <a:solidFill>
                <a:schemeClr val="dk1"/>
              </a:solidFill>
              <a:effectLst/>
              <a:latin typeface="+mn-lt"/>
              <a:ea typeface="+mn-ea"/>
              <a:cs typeface="+mn-cs"/>
            </a:rPr>
            <a:t>　商工費については住民一人当たり</a:t>
          </a:r>
          <a:r>
            <a:rPr lang="en-US" altLang="ja-JP" sz="800" b="0" i="0" baseline="0">
              <a:solidFill>
                <a:schemeClr val="dk1"/>
              </a:solidFill>
              <a:effectLst/>
              <a:latin typeface="+mn-lt"/>
              <a:ea typeface="+mn-ea"/>
              <a:cs typeface="+mn-cs"/>
            </a:rPr>
            <a:t>1,621</a:t>
          </a:r>
          <a:r>
            <a:rPr lang="ja-JP" altLang="ja-JP" sz="800" b="0" i="0" baseline="0">
              <a:solidFill>
                <a:schemeClr val="dk1"/>
              </a:solidFill>
              <a:effectLst/>
              <a:latin typeface="+mn-lt"/>
              <a:ea typeface="+mn-ea"/>
              <a:cs typeface="+mn-cs"/>
            </a:rPr>
            <a:t>円となっている。前年度と比較して</a:t>
          </a:r>
          <a:r>
            <a:rPr lang="en-US" altLang="ja-JP" sz="800" b="0" i="0" baseline="0">
              <a:solidFill>
                <a:schemeClr val="dk1"/>
              </a:solidFill>
              <a:effectLst/>
              <a:latin typeface="+mn-lt"/>
              <a:ea typeface="+mn-ea"/>
              <a:cs typeface="+mn-cs"/>
            </a:rPr>
            <a:t>235</a:t>
          </a:r>
          <a:r>
            <a:rPr lang="ja-JP" altLang="ja-JP" sz="800" b="0" i="0" baseline="0">
              <a:solidFill>
                <a:schemeClr val="dk1"/>
              </a:solidFill>
              <a:effectLst/>
              <a:latin typeface="+mn-lt"/>
              <a:ea typeface="+mn-ea"/>
              <a:cs typeface="+mn-cs"/>
            </a:rPr>
            <a:t>円増額となっているのは消費生活センターの</a:t>
          </a:r>
          <a:r>
            <a:rPr lang="ja-JP" altLang="en-US" sz="800" b="0" i="0" baseline="0">
              <a:solidFill>
                <a:schemeClr val="dk1"/>
              </a:solidFill>
              <a:effectLst/>
              <a:latin typeface="+mn-lt"/>
              <a:ea typeface="+mn-ea"/>
              <a:cs typeface="+mn-cs"/>
            </a:rPr>
            <a:t>外壁</a:t>
          </a:r>
          <a:r>
            <a:rPr lang="ja-JP" altLang="ja-JP" sz="800" b="0" i="0" baseline="0">
              <a:solidFill>
                <a:schemeClr val="dk1"/>
              </a:solidFill>
              <a:effectLst/>
              <a:latin typeface="+mn-lt"/>
              <a:ea typeface="+mn-ea"/>
              <a:cs typeface="+mn-cs"/>
            </a:rPr>
            <a:t>等改修工事の増が主な要因である。</a:t>
          </a:r>
          <a:endParaRPr lang="ja-JP" altLang="ja-JP" sz="1000">
            <a:effectLst/>
          </a:endParaRPr>
        </a:p>
        <a:p>
          <a:pPr eaLnBrk="1" fontAlgn="base" latinLnBrk="0" hangingPunct="1"/>
          <a:r>
            <a:rPr lang="ja-JP" altLang="ja-JP" sz="800" b="0" i="0" baseline="0">
              <a:solidFill>
                <a:schemeClr val="dk1"/>
              </a:solidFill>
              <a:effectLst/>
              <a:latin typeface="+mn-lt"/>
              <a:ea typeface="+mn-ea"/>
              <a:cs typeface="+mn-cs"/>
            </a:rPr>
            <a:t>　土木費については住民一人当たり</a:t>
          </a:r>
          <a:r>
            <a:rPr lang="en-US" altLang="ja-JP" sz="800" b="0" i="0" baseline="0">
              <a:solidFill>
                <a:schemeClr val="dk1"/>
              </a:solidFill>
              <a:effectLst/>
              <a:latin typeface="+mn-lt"/>
              <a:ea typeface="+mn-ea"/>
              <a:cs typeface="+mn-cs"/>
            </a:rPr>
            <a:t>12,310</a:t>
          </a:r>
          <a:r>
            <a:rPr lang="ja-JP" altLang="ja-JP" sz="800" b="0" i="0" baseline="0">
              <a:solidFill>
                <a:schemeClr val="dk1"/>
              </a:solidFill>
              <a:effectLst/>
              <a:latin typeface="+mn-lt"/>
              <a:ea typeface="+mn-ea"/>
              <a:cs typeface="+mn-cs"/>
            </a:rPr>
            <a:t>円となっている。</a:t>
          </a:r>
          <a:r>
            <a:rPr lang="ja-JP" altLang="en-US" sz="800" b="0" i="0" baseline="0">
              <a:solidFill>
                <a:schemeClr val="dk1"/>
              </a:solidFill>
              <a:effectLst/>
              <a:latin typeface="+mn-lt"/>
              <a:ea typeface="+mn-ea"/>
              <a:cs typeface="+mn-cs"/>
            </a:rPr>
            <a:t>公園用地購入費や橋梁長寿命化計画策定委託費の皆減などにより</a:t>
          </a:r>
          <a:r>
            <a:rPr lang="ja-JP" altLang="ja-JP" sz="800" b="0" i="0" baseline="0">
              <a:solidFill>
                <a:schemeClr val="dk1"/>
              </a:solidFill>
              <a:effectLst/>
              <a:latin typeface="+mn-lt"/>
              <a:ea typeface="+mn-ea"/>
              <a:cs typeface="+mn-cs"/>
            </a:rPr>
            <a:t>前年度と比較して</a:t>
          </a:r>
          <a:r>
            <a:rPr lang="ja-JP" altLang="en-US" sz="800" b="0" i="0" baseline="0">
              <a:solidFill>
                <a:schemeClr val="dk1"/>
              </a:solidFill>
              <a:effectLst/>
              <a:latin typeface="+mn-lt"/>
              <a:ea typeface="+mn-ea"/>
              <a:cs typeface="+mn-cs"/>
            </a:rPr>
            <a:t>減少</a:t>
          </a:r>
          <a:r>
            <a:rPr lang="ja-JP" altLang="ja-JP" sz="800" b="0" i="0" baseline="0">
              <a:solidFill>
                <a:schemeClr val="dk1"/>
              </a:solidFill>
              <a:effectLst/>
              <a:latin typeface="+mn-lt"/>
              <a:ea typeface="+mn-ea"/>
              <a:cs typeface="+mn-cs"/>
            </a:rPr>
            <a:t>している。</a:t>
          </a:r>
          <a:endParaRPr lang="ja-JP" altLang="ja-JP" sz="1000">
            <a:effectLst/>
          </a:endParaRPr>
        </a:p>
        <a:p>
          <a:pPr eaLnBrk="1" fontAlgn="auto" latinLnBrk="0" hangingPunct="1"/>
          <a:r>
            <a:rPr lang="ja-JP" altLang="ja-JP" sz="800" b="0" i="0" baseline="0">
              <a:solidFill>
                <a:schemeClr val="dk1"/>
              </a:solidFill>
              <a:effectLst/>
              <a:latin typeface="+mn-lt"/>
              <a:ea typeface="+mn-ea"/>
              <a:cs typeface="+mn-cs"/>
            </a:rPr>
            <a:t>　消防費については住民一人当たり</a:t>
          </a:r>
          <a:r>
            <a:rPr lang="en-US" altLang="ja-JP" sz="800" b="0" i="0" baseline="0">
              <a:solidFill>
                <a:schemeClr val="dk1"/>
              </a:solidFill>
              <a:effectLst/>
              <a:latin typeface="+mn-lt"/>
              <a:ea typeface="+mn-ea"/>
              <a:cs typeface="+mn-cs"/>
            </a:rPr>
            <a:t>14,056</a:t>
          </a:r>
          <a:r>
            <a:rPr lang="ja-JP" altLang="ja-JP" sz="800" b="0" i="0" baseline="0">
              <a:solidFill>
                <a:schemeClr val="dk1"/>
              </a:solidFill>
              <a:effectLst/>
              <a:latin typeface="+mn-lt"/>
              <a:ea typeface="+mn-ea"/>
              <a:cs typeface="+mn-cs"/>
            </a:rPr>
            <a:t>円となっている。</a:t>
          </a:r>
          <a:r>
            <a:rPr lang="ja-JP" altLang="en-US" sz="800" b="0" i="0" baseline="0">
              <a:solidFill>
                <a:schemeClr val="dk1"/>
              </a:solidFill>
              <a:effectLst/>
              <a:latin typeface="+mn-lt"/>
              <a:ea typeface="+mn-ea"/>
              <a:cs typeface="+mn-cs"/>
            </a:rPr>
            <a:t>清瀬消防署建替用地購入費の皆減により</a:t>
          </a:r>
          <a:r>
            <a:rPr lang="ja-JP" altLang="ja-JP" sz="800" b="0" i="0" baseline="0">
              <a:solidFill>
                <a:schemeClr val="dk1"/>
              </a:solidFill>
              <a:effectLst/>
              <a:latin typeface="+mn-lt"/>
              <a:ea typeface="+mn-ea"/>
              <a:cs typeface="+mn-cs"/>
            </a:rPr>
            <a:t>前年度と比較して</a:t>
          </a:r>
          <a:r>
            <a:rPr lang="ja-JP" altLang="en-US" sz="800" b="0" i="0" baseline="0">
              <a:solidFill>
                <a:schemeClr val="dk1"/>
              </a:solidFill>
              <a:effectLst/>
              <a:latin typeface="+mn-lt"/>
              <a:ea typeface="+mn-ea"/>
              <a:cs typeface="+mn-cs"/>
            </a:rPr>
            <a:t>減少</a:t>
          </a:r>
          <a:r>
            <a:rPr lang="ja-JP" altLang="ja-JP" sz="800" b="0" i="0" baseline="0">
              <a:solidFill>
                <a:schemeClr val="dk1"/>
              </a:solidFill>
              <a:effectLst/>
              <a:latin typeface="+mn-lt"/>
              <a:ea typeface="+mn-ea"/>
              <a:cs typeface="+mn-cs"/>
            </a:rPr>
            <a:t>している。</a:t>
          </a:r>
          <a:endParaRPr lang="ja-JP" altLang="ja-JP" sz="1000">
            <a:effectLst/>
          </a:endParaRPr>
        </a:p>
        <a:p>
          <a:pPr eaLnBrk="1" fontAlgn="auto" latinLnBrk="0" hangingPunct="1"/>
          <a:r>
            <a:rPr lang="ja-JP" altLang="ja-JP" sz="800" b="0" i="0" baseline="0">
              <a:solidFill>
                <a:schemeClr val="dk1"/>
              </a:solidFill>
              <a:effectLst/>
              <a:latin typeface="+mn-lt"/>
              <a:ea typeface="+mn-ea"/>
              <a:cs typeface="+mn-cs"/>
            </a:rPr>
            <a:t>　教育費については住民一人当たり</a:t>
          </a:r>
          <a:r>
            <a:rPr lang="en-US" altLang="ja-JP" sz="800" b="0" i="0" baseline="0">
              <a:solidFill>
                <a:schemeClr val="dk1"/>
              </a:solidFill>
              <a:effectLst/>
              <a:latin typeface="+mn-lt"/>
              <a:ea typeface="+mn-ea"/>
              <a:cs typeface="+mn-cs"/>
            </a:rPr>
            <a:t>48,147</a:t>
          </a:r>
          <a:r>
            <a:rPr lang="ja-JP" altLang="ja-JP" sz="800" b="0" i="0" baseline="0">
              <a:solidFill>
                <a:schemeClr val="dk1"/>
              </a:solidFill>
              <a:effectLst/>
              <a:latin typeface="+mn-lt"/>
              <a:ea typeface="+mn-ea"/>
              <a:cs typeface="+mn-cs"/>
            </a:rPr>
            <a:t>円となっている。</a:t>
          </a:r>
          <a:r>
            <a:rPr lang="ja-JP" altLang="en-US" sz="800" b="0" i="0" baseline="0">
              <a:solidFill>
                <a:schemeClr val="dk1"/>
              </a:solidFill>
              <a:effectLst/>
              <a:latin typeface="+mn-lt"/>
              <a:ea typeface="+mn-ea"/>
              <a:cs typeface="+mn-cs"/>
            </a:rPr>
            <a:t>小学校校舎大規模改造事業や中学校特別教室空調設備整備事業の増などにより</a:t>
          </a:r>
          <a:r>
            <a:rPr lang="ja-JP" altLang="ja-JP" sz="800" b="0" i="0" baseline="0">
              <a:solidFill>
                <a:schemeClr val="dk1"/>
              </a:solidFill>
              <a:effectLst/>
              <a:latin typeface="+mn-lt"/>
              <a:ea typeface="+mn-ea"/>
              <a:cs typeface="+mn-cs"/>
            </a:rPr>
            <a:t>前年度と比較して増加している。</a:t>
          </a:r>
          <a:endParaRPr lang="ja-JP" altLang="ja-JP" sz="1000">
            <a:effectLst/>
          </a:endParaRPr>
        </a:p>
        <a:p>
          <a:pPr eaLnBrk="1" fontAlgn="auto" latinLnBrk="0" hangingPunct="1"/>
          <a:r>
            <a:rPr lang="ja-JP" altLang="ja-JP" sz="800" b="0" i="0" baseline="0">
              <a:solidFill>
                <a:schemeClr val="dk1"/>
              </a:solidFill>
              <a:effectLst/>
              <a:latin typeface="+mn-lt"/>
              <a:ea typeface="+mn-ea"/>
              <a:cs typeface="+mn-cs"/>
            </a:rPr>
            <a:t>　公債費については住民一人当たり</a:t>
          </a:r>
          <a:r>
            <a:rPr lang="en-US" altLang="ja-JP" sz="800" b="0" i="0" baseline="0">
              <a:solidFill>
                <a:schemeClr val="dk1"/>
              </a:solidFill>
              <a:effectLst/>
              <a:latin typeface="+mn-lt"/>
              <a:ea typeface="+mn-ea"/>
              <a:cs typeface="+mn-cs"/>
            </a:rPr>
            <a:t>25,082</a:t>
          </a:r>
          <a:r>
            <a:rPr lang="ja-JP" altLang="ja-JP" sz="800" b="0" i="0" baseline="0">
              <a:solidFill>
                <a:schemeClr val="dk1"/>
              </a:solidFill>
              <a:effectLst/>
              <a:latin typeface="+mn-lt"/>
              <a:ea typeface="+mn-ea"/>
              <a:cs typeface="+mn-cs"/>
            </a:rPr>
            <a:t>円となっている。過去からの起債抑制により類似団体平均を下回っている。今後は市庁舎の建替及び</a:t>
          </a:r>
          <a:r>
            <a:rPr lang="ja-JP" altLang="en-US" sz="800" b="0" i="0" baseline="0">
              <a:solidFill>
                <a:schemeClr val="dk1"/>
              </a:solidFill>
              <a:effectLst/>
              <a:latin typeface="+mn-lt"/>
              <a:ea typeface="+mn-ea"/>
              <a:cs typeface="+mn-cs"/>
            </a:rPr>
            <a:t>老朽化した</a:t>
          </a:r>
          <a:r>
            <a:rPr lang="ja-JP" altLang="ja-JP" sz="800" b="0" i="0" baseline="0">
              <a:solidFill>
                <a:schemeClr val="dk1"/>
              </a:solidFill>
              <a:effectLst/>
              <a:latin typeface="+mn-lt"/>
              <a:ea typeface="+mn-ea"/>
              <a:cs typeface="+mn-cs"/>
            </a:rPr>
            <a:t>市内公共施設の</a:t>
          </a:r>
          <a:r>
            <a:rPr lang="ja-JP" altLang="en-US" sz="800" b="0" i="0" baseline="0">
              <a:solidFill>
                <a:schemeClr val="dk1"/>
              </a:solidFill>
              <a:effectLst/>
              <a:latin typeface="+mn-lt"/>
              <a:ea typeface="+mn-ea"/>
              <a:cs typeface="+mn-cs"/>
            </a:rPr>
            <a:t>改修</a:t>
          </a:r>
          <a:r>
            <a:rPr lang="ja-JP" altLang="ja-JP" sz="800" b="0" i="0" baseline="0">
              <a:solidFill>
                <a:schemeClr val="dk1"/>
              </a:solidFill>
              <a:effectLst/>
              <a:latin typeface="+mn-lt"/>
              <a:ea typeface="+mn-ea"/>
              <a:cs typeface="+mn-cs"/>
            </a:rPr>
            <a:t>工事など、地方債を発行する事業が見込まれるため、公債費の動向には引き続き注視していく必要がある。</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財政調整基金の残高目標を概ね標準財政規模の</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％として積み立てを行っている。一般財源不足を補うために当初予算で財政調整基金の取り崩しを余儀なくされる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大規模災害時の財政需要を考慮し、今後も</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％程度を確保していくためにも</a:t>
          </a:r>
          <a:r>
            <a:rPr lang="ja-JP" altLang="ja-JP" sz="1100" b="0" i="0" baseline="0">
              <a:solidFill>
                <a:schemeClr val="dk1"/>
              </a:solidFill>
              <a:effectLst/>
              <a:latin typeface="+mn-lt"/>
              <a:ea typeface="+mn-ea"/>
              <a:cs typeface="+mn-cs"/>
            </a:rPr>
            <a:t>、決算剰余金の積み立てなどを積極的に行っていく。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年度決算における連結実質赤字比率について、各会計で赤字はなかった。引き続き財政の健全化に取り組む。詳細（黒字額等）については以下のとおり。</a:t>
          </a:r>
          <a:endParaRPr lang="ja-JP" altLang="ja-JP" sz="1400">
            <a:effectLst/>
          </a:endParaRPr>
        </a:p>
        <a:p>
          <a:pPr rtl="0" fontAlgn="base"/>
          <a:r>
            <a:rPr lang="ja-JP" altLang="ja-JP" sz="1100" b="0" i="0" baseline="0">
              <a:solidFill>
                <a:schemeClr val="dk1"/>
              </a:solidFill>
              <a:effectLst/>
              <a:latin typeface="+mn-lt"/>
              <a:ea typeface="+mn-ea"/>
              <a:cs typeface="+mn-cs"/>
            </a:rPr>
            <a:t>　●標準財政規模：</a:t>
          </a:r>
          <a:r>
            <a:rPr lang="en-US" altLang="ja-JP" sz="1100" b="0" i="0" baseline="0">
              <a:solidFill>
                <a:schemeClr val="dk1"/>
              </a:solidFill>
              <a:effectLst/>
              <a:latin typeface="+mn-lt"/>
              <a:ea typeface="+mn-ea"/>
              <a:cs typeface="+mn-cs"/>
            </a:rPr>
            <a:t>15,344,606</a:t>
          </a:r>
          <a:r>
            <a:rPr lang="ja-JP" altLang="ja-JP" sz="1100" b="0" i="0" baseline="0">
              <a:solidFill>
                <a:schemeClr val="dk1"/>
              </a:solidFill>
              <a:effectLst/>
              <a:latin typeface="+mn-lt"/>
              <a:ea typeface="+mn-ea"/>
              <a:cs typeface="+mn-cs"/>
            </a:rPr>
            <a:t>千円</a:t>
          </a:r>
          <a:endParaRPr lang="ja-JP" altLang="ja-JP" sz="1400">
            <a:effectLst/>
          </a:endParaRPr>
        </a:p>
        <a:p>
          <a:pPr rtl="0" fontAlgn="base"/>
          <a:r>
            <a:rPr lang="ja-JP" altLang="ja-JP" sz="1100" b="0" i="0" baseline="0">
              <a:solidFill>
                <a:schemeClr val="dk1"/>
              </a:solidFill>
              <a:effectLst/>
              <a:latin typeface="+mn-lt"/>
              <a:ea typeface="+mn-ea"/>
              <a:cs typeface="+mn-cs"/>
            </a:rPr>
            <a:t>　○一般会計：</a:t>
          </a:r>
          <a:r>
            <a:rPr lang="en-US" altLang="ja-JP" sz="1100" b="0" i="0" baseline="0">
              <a:solidFill>
                <a:schemeClr val="dk1"/>
              </a:solidFill>
              <a:effectLst/>
              <a:latin typeface="+mn-lt"/>
              <a:ea typeface="+mn-ea"/>
              <a:cs typeface="+mn-cs"/>
            </a:rPr>
            <a:t>851,484</a:t>
          </a:r>
          <a:r>
            <a:rPr lang="ja-JP" altLang="ja-JP" sz="1100" b="0" i="0" baseline="0">
              <a:solidFill>
                <a:schemeClr val="dk1"/>
              </a:solidFill>
              <a:effectLst/>
              <a:latin typeface="+mn-lt"/>
              <a:ea typeface="+mn-ea"/>
              <a:cs typeface="+mn-cs"/>
            </a:rPr>
            <a:t>千円</a:t>
          </a:r>
          <a:endParaRPr lang="ja-JP" altLang="ja-JP" sz="1400">
            <a:effectLst/>
          </a:endParaRPr>
        </a:p>
        <a:p>
          <a:pPr rtl="0" fontAlgn="base"/>
          <a:r>
            <a:rPr lang="ja-JP" altLang="ja-JP" sz="1100" b="0" i="0" baseline="0">
              <a:solidFill>
                <a:schemeClr val="dk1"/>
              </a:solidFill>
              <a:effectLst/>
              <a:latin typeface="+mn-lt"/>
              <a:ea typeface="+mn-ea"/>
              <a:cs typeface="+mn-cs"/>
            </a:rPr>
            <a:t>　○国民健康保険事業：</a:t>
          </a:r>
          <a:r>
            <a:rPr lang="en-US" altLang="ja-JP" sz="1100" b="0" i="0" baseline="0">
              <a:solidFill>
                <a:schemeClr val="dk1"/>
              </a:solidFill>
              <a:effectLst/>
              <a:latin typeface="+mn-lt"/>
              <a:ea typeface="+mn-ea"/>
              <a:cs typeface="+mn-cs"/>
            </a:rPr>
            <a:t>88,583</a:t>
          </a:r>
          <a:r>
            <a:rPr lang="ja-JP" altLang="ja-JP" sz="1100" b="0" i="0" baseline="0">
              <a:solidFill>
                <a:schemeClr val="dk1"/>
              </a:solidFill>
              <a:effectLst/>
              <a:latin typeface="+mn-lt"/>
              <a:ea typeface="+mn-ea"/>
              <a:cs typeface="+mn-cs"/>
            </a:rPr>
            <a:t>千円</a:t>
          </a:r>
          <a:endParaRPr lang="ja-JP" altLang="ja-JP" sz="1400">
            <a:effectLst/>
          </a:endParaRPr>
        </a:p>
        <a:p>
          <a:pPr rtl="0" fontAlgn="base"/>
          <a:r>
            <a:rPr lang="ja-JP" altLang="ja-JP" sz="1100" b="0" i="0" baseline="0">
              <a:solidFill>
                <a:schemeClr val="dk1"/>
              </a:solidFill>
              <a:effectLst/>
              <a:latin typeface="+mn-lt"/>
              <a:ea typeface="+mn-ea"/>
              <a:cs typeface="+mn-cs"/>
            </a:rPr>
            <a:t>　○下水道事業：</a:t>
          </a:r>
          <a:r>
            <a:rPr lang="en-US" altLang="ja-JP" sz="1100" b="0" i="0" baseline="0">
              <a:solidFill>
                <a:schemeClr val="dk1"/>
              </a:solidFill>
              <a:effectLst/>
              <a:latin typeface="+mn-lt"/>
              <a:ea typeface="+mn-ea"/>
              <a:cs typeface="+mn-cs"/>
            </a:rPr>
            <a:t>94,363</a:t>
          </a:r>
          <a:r>
            <a:rPr lang="ja-JP" altLang="ja-JP" sz="1100" b="0" i="0" baseline="0">
              <a:solidFill>
                <a:schemeClr val="dk1"/>
              </a:solidFill>
              <a:effectLst/>
              <a:latin typeface="+mn-lt"/>
              <a:ea typeface="+mn-ea"/>
              <a:cs typeface="+mn-cs"/>
            </a:rPr>
            <a:t>千円</a:t>
          </a:r>
          <a:endParaRPr lang="ja-JP" altLang="ja-JP" sz="1400">
            <a:effectLst/>
          </a:endParaRPr>
        </a:p>
        <a:p>
          <a:pPr rtl="0" fontAlgn="base"/>
          <a:r>
            <a:rPr lang="ja-JP" altLang="ja-JP" sz="1100" b="0" i="0" baseline="0">
              <a:solidFill>
                <a:schemeClr val="dk1"/>
              </a:solidFill>
              <a:effectLst/>
              <a:latin typeface="+mn-lt"/>
              <a:ea typeface="+mn-ea"/>
              <a:cs typeface="+mn-cs"/>
            </a:rPr>
            <a:t>　○駐車場事業：</a:t>
          </a:r>
          <a:r>
            <a:rPr lang="en-US" altLang="ja-JP" sz="1100" b="0" i="0" baseline="0">
              <a:solidFill>
                <a:schemeClr val="dk1"/>
              </a:solidFill>
              <a:effectLst/>
              <a:latin typeface="+mn-lt"/>
              <a:ea typeface="+mn-ea"/>
              <a:cs typeface="+mn-cs"/>
            </a:rPr>
            <a:t>4,641</a:t>
          </a:r>
          <a:r>
            <a:rPr lang="ja-JP" altLang="ja-JP" sz="1100" b="0" i="0" baseline="0">
              <a:solidFill>
                <a:schemeClr val="dk1"/>
              </a:solidFill>
              <a:effectLst/>
              <a:latin typeface="+mn-lt"/>
              <a:ea typeface="+mn-ea"/>
              <a:cs typeface="+mn-cs"/>
            </a:rPr>
            <a:t>千円</a:t>
          </a:r>
          <a:endParaRPr lang="ja-JP" altLang="ja-JP" sz="1400">
            <a:effectLst/>
          </a:endParaRPr>
        </a:p>
        <a:p>
          <a:pPr rtl="0" fontAlgn="base"/>
          <a:r>
            <a:rPr lang="ja-JP" altLang="ja-JP" sz="1100" b="0" i="0" baseline="0">
              <a:solidFill>
                <a:schemeClr val="dk1"/>
              </a:solidFill>
              <a:effectLst/>
              <a:latin typeface="+mn-lt"/>
              <a:ea typeface="+mn-ea"/>
              <a:cs typeface="+mn-cs"/>
            </a:rPr>
            <a:t>　○介護保険：</a:t>
          </a:r>
          <a:r>
            <a:rPr lang="en-US" altLang="ja-JP" sz="1100" b="0" i="0" baseline="0">
              <a:solidFill>
                <a:schemeClr val="dk1"/>
              </a:solidFill>
              <a:effectLst/>
              <a:latin typeface="+mn-lt"/>
              <a:ea typeface="+mn-ea"/>
              <a:cs typeface="+mn-cs"/>
            </a:rPr>
            <a:t>318,116</a:t>
          </a:r>
          <a:r>
            <a:rPr lang="ja-JP" altLang="ja-JP" sz="1100" b="0" i="0" baseline="0">
              <a:solidFill>
                <a:schemeClr val="dk1"/>
              </a:solidFill>
              <a:effectLst/>
              <a:latin typeface="+mn-lt"/>
              <a:ea typeface="+mn-ea"/>
              <a:cs typeface="+mn-cs"/>
            </a:rPr>
            <a:t>千円</a:t>
          </a:r>
          <a:endParaRPr lang="ja-JP" altLang="ja-JP" sz="1400">
            <a:effectLst/>
          </a:endParaRPr>
        </a:p>
        <a:p>
          <a:pPr rtl="0" fontAlgn="base"/>
          <a:r>
            <a:rPr lang="ja-JP" altLang="ja-JP" sz="1100" b="0" i="0" baseline="0">
              <a:solidFill>
                <a:schemeClr val="dk1"/>
              </a:solidFill>
              <a:effectLst/>
              <a:latin typeface="+mn-lt"/>
              <a:ea typeface="+mn-ea"/>
              <a:cs typeface="+mn-cs"/>
            </a:rPr>
            <a:t>　○後期高齢者医療：</a:t>
          </a:r>
          <a:r>
            <a:rPr lang="en-US" altLang="ja-JP" sz="1100" b="0" i="0" baseline="0">
              <a:solidFill>
                <a:schemeClr val="dk1"/>
              </a:solidFill>
              <a:effectLst/>
              <a:latin typeface="+mn-lt"/>
              <a:ea typeface="+mn-ea"/>
              <a:cs typeface="+mn-cs"/>
            </a:rPr>
            <a:t>11,116</a:t>
          </a:r>
          <a:r>
            <a:rPr lang="ja-JP" altLang="ja-JP" sz="1100" b="0" i="0" baseline="0">
              <a:solidFill>
                <a:schemeClr val="dk1"/>
              </a:solidFill>
              <a:effectLst/>
              <a:latin typeface="+mn-lt"/>
              <a:ea typeface="+mn-ea"/>
              <a:cs typeface="+mn-cs"/>
            </a:rPr>
            <a:t>千円</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）については、一般会計において</a:t>
          </a:r>
          <a:r>
            <a:rPr kumimoji="1" lang="ja-JP" altLang="en-US" sz="1100">
              <a:solidFill>
                <a:schemeClr val="dk1"/>
              </a:solidFill>
              <a:effectLst/>
              <a:latin typeface="+mn-lt"/>
              <a:ea typeface="+mn-ea"/>
              <a:cs typeface="+mn-cs"/>
            </a:rPr>
            <a:t>第三セクター出資金償還金の皆減</a:t>
          </a:r>
          <a:r>
            <a:rPr kumimoji="1" lang="ja-JP" altLang="ja-JP" sz="1100">
              <a:solidFill>
                <a:schemeClr val="dk1"/>
              </a:solidFill>
              <a:effectLst/>
              <a:latin typeface="+mn-lt"/>
              <a:ea typeface="+mn-ea"/>
              <a:cs typeface="+mn-cs"/>
            </a:rPr>
            <a:t>などにより減額</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pPr rtl="0" eaLnBrk="1" fontAlgn="base"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今後は市庁舎の建替及び</a:t>
          </a:r>
          <a:r>
            <a:rPr lang="ja-JP" altLang="en-US" sz="1100" b="0" i="0" baseline="0">
              <a:solidFill>
                <a:schemeClr val="dk1"/>
              </a:solidFill>
              <a:effectLst/>
              <a:latin typeface="+mn-lt"/>
              <a:ea typeface="+mn-ea"/>
              <a:cs typeface="+mn-cs"/>
            </a:rPr>
            <a:t>老朽化した</a:t>
          </a:r>
          <a:r>
            <a:rPr lang="ja-JP" altLang="ja-JP" sz="1100" b="0" i="0" baseline="0">
              <a:solidFill>
                <a:schemeClr val="dk1"/>
              </a:solidFill>
              <a:effectLst/>
              <a:latin typeface="+mn-lt"/>
              <a:ea typeface="+mn-ea"/>
              <a:cs typeface="+mn-cs"/>
            </a:rPr>
            <a:t>市内公共施設の</a:t>
          </a:r>
          <a:r>
            <a:rPr lang="ja-JP" altLang="en-US" sz="1100" b="0" i="0" baseline="0">
              <a:solidFill>
                <a:schemeClr val="dk1"/>
              </a:solidFill>
              <a:effectLst/>
              <a:latin typeface="+mn-lt"/>
              <a:ea typeface="+mn-ea"/>
              <a:cs typeface="+mn-cs"/>
            </a:rPr>
            <a:t>改修</a:t>
          </a:r>
          <a:r>
            <a:rPr lang="ja-JP" altLang="ja-JP" sz="1100" b="0" i="0" baseline="0">
              <a:solidFill>
                <a:schemeClr val="dk1"/>
              </a:solidFill>
              <a:effectLst/>
              <a:latin typeface="+mn-lt"/>
              <a:ea typeface="+mn-ea"/>
              <a:cs typeface="+mn-cs"/>
            </a:rPr>
            <a:t>工事など、地方債を発行する事業が見込まれるため、公債費の動向には引き続き注視していく必要がある。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今後とも新規事業の実施等について総点検を図り新規発行の抑制に努める。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満期一括償還による地方債</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ない</a:t>
          </a:r>
          <a:r>
            <a:rPr kumimoji="1" lang="ja-JP" altLang="en-US" sz="1100">
              <a:solidFill>
                <a:schemeClr val="dk1"/>
              </a:solidFill>
              <a:effectLst/>
              <a:latin typeface="+mn-lt"/>
              <a:ea typeface="+mn-ea"/>
              <a:cs typeface="+mn-cs"/>
            </a:rPr>
            <a:t>ため。</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年度決算の将来負担額（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）について、平成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年度決算と比較して</a:t>
          </a:r>
          <a:r>
            <a:rPr lang="en-US" altLang="ja-JP" sz="1100" b="0" i="0" baseline="0">
              <a:solidFill>
                <a:schemeClr val="dk1"/>
              </a:solidFill>
              <a:effectLst/>
              <a:latin typeface="+mn-lt"/>
              <a:ea typeface="+mn-ea"/>
              <a:cs typeface="+mn-cs"/>
            </a:rPr>
            <a:t>419</a:t>
          </a:r>
          <a:r>
            <a:rPr lang="ja-JP" altLang="ja-JP" sz="1100" b="0" i="0" baseline="0">
              <a:solidFill>
                <a:schemeClr val="dk1"/>
              </a:solidFill>
              <a:effectLst/>
              <a:latin typeface="+mn-lt"/>
              <a:ea typeface="+mn-ea"/>
              <a:cs typeface="+mn-cs"/>
            </a:rPr>
            <a:t>百万円増加している。地方債残高については小学校</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校の校舎等大規模改造事業に係る借入などにより増加している。充当財源額（</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）の増加については、基金残高の増加に加え、臨時財政対策債の公債費償還算入により、基準財政需要額算入見込額が増加していることが要因である。</a:t>
          </a:r>
          <a:endParaRPr lang="ja-JP" altLang="ja-JP" sz="1400">
            <a:effectLst/>
          </a:endParaRPr>
        </a:p>
        <a:p>
          <a:pPr rtl="0"/>
          <a:r>
            <a:rPr lang="ja-JP" altLang="ja-JP" sz="1100" b="0" i="0" baseline="0">
              <a:solidFill>
                <a:schemeClr val="dk1"/>
              </a:solidFill>
              <a:effectLst/>
              <a:latin typeface="+mn-lt"/>
              <a:ea typeface="+mn-ea"/>
              <a:cs typeface="+mn-cs"/>
            </a:rPr>
            <a:t>　今後も後世への負担を少しでも軽減するよう、新規事業の実施等について総点検を図り、財政の健全化を図る。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東京都清瀬市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増大する社会保障関係経費に対する財源不足のため、財政調整基金を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百万円を取り崩したほか、新庁舎用地購入などの財源として公共施設整備基金を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百万円取り崩したが、給与所得の増による個人市民税の増や法人市民税の一部企業の業績好調による増などにより、実質収支が改善したことにより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百万円を財政調整基金に積み立てたこと、公共施設整備基金に新庁舎建設の財源などのために、計画的に当初予算において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百万円積み立てていることなどにより、基金全体としては前年度と比較して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当市においては、一般財源不足を補うために当初予算で財政調整基金の取り崩しを余儀なくされる状況である。財政調整基金については残高目標を標準財政規模の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して積み立てを行っていく。また、今後は市庁舎の建替及び老朽化した市内公共施設の改修工事を予定しているため、行革による歳出削減や、未利用地の売払いによる収入を原資として引き続き公共施設整備基金の積み立てを優先して行な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・緑地保全基金：自然環境の保全育成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・教育基金：教育の振興、児童及び生徒の学力向上、教育環境の拡充</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・まちづくり応援基金：緑地保全、子育て支援、学校教育</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生涯学習、高齢者支援、環境対策等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・社会福祉基金：難病患者、交通遺児援護</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公共施設整備基金に新庁舎建設の財源などのために、計画的に当初予算において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百万円積み立てていることなどにより、その他特定目的基金全体としては前年度と比較して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市庁舎の建替及び市内公共施設の耐震化工事を予定しているため、行革による歳出削減や、未利用地の売払いによる収入を原資として引き続き公共施設整備基金の積み立てを優先して行な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年度においては、増大する社会保障関係経費に対する財源不足のため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百万円を取り崩したが、実質収支が改善したことにより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災害などへの備えのため、標準財政規模の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基金の運用額を積立したが、大きい増減はない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満期一括償還による地方債もないため、基金の運用益を積立てていく。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74,737
73,475
10.23
31,024,966
30,173,482
851,484
15,344,606
19,522,249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全体では、類似団体と比較して低い水準となっている一方で、施設類型別ストック情報からも読み取れるように、庁舎をはじめとする各公共施設の老朽化が進んでいる。老朽化した公共施設を適切に維持していくためには、大規模改修や更新など多額の費用がかかり、限られた財源の中で、現在保有している公共施設を全て維持していくことは困難である。今後、「公共施設再編計画」を基に、「個別施設計画」を策定し、計画的な更新・改修に取り組む。</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xdr:cNvCxnSpPr/>
      </xdr:nvCxnSpPr>
      <xdr:spPr>
        <a:xfrm flipV="1">
          <a:off x="4206240" y="5197656"/>
          <a:ext cx="1270" cy="129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258945"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119245" y="64903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xdr:cNvSpPr txBox="1"/>
      </xdr:nvSpPr>
      <xdr:spPr>
        <a:xfrm>
          <a:off x="4258945" y="4976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xdr:cNvCxnSpPr/>
      </xdr:nvCxnSpPr>
      <xdr:spPr>
        <a:xfrm>
          <a:off x="4119245" y="519765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1" name="有形固定資産減価償却率平均値テキスト"/>
        <xdr:cNvSpPr txBox="1"/>
      </xdr:nvSpPr>
      <xdr:spPr>
        <a:xfrm>
          <a:off x="4258945" y="5561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157345" y="5706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xdr:cNvSpPr/>
      </xdr:nvSpPr>
      <xdr:spPr>
        <a:xfrm>
          <a:off x="3537585" y="5721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xdr:cNvSpPr/>
      </xdr:nvSpPr>
      <xdr:spPr>
        <a:xfrm>
          <a:off x="2867025" y="5687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xdr:cNvSpPr/>
      </xdr:nvSpPr>
      <xdr:spPr>
        <a:xfrm>
          <a:off x="2196465" y="57947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134529</xdr:rowOff>
    </xdr:from>
    <xdr:to>
      <xdr:col>23</xdr:col>
      <xdr:colOff>136525</xdr:colOff>
      <xdr:row>31</xdr:row>
      <xdr:rowOff>64679</xdr:rowOff>
    </xdr:to>
    <xdr:sp macro="" textlink="">
      <xdr:nvSpPr>
        <xdr:cNvPr id="81" name="楕円 80"/>
        <xdr:cNvSpPr/>
      </xdr:nvSpPr>
      <xdr:spPr>
        <a:xfrm>
          <a:off x="4157345" y="59181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112956</xdr:rowOff>
    </xdr:from>
    <xdr:ext cx="405111" cy="259045"/>
    <xdr:sp macro="" textlink="">
      <xdr:nvSpPr>
        <xdr:cNvPr id="82" name="有形固定資産減価償却率該当値テキスト"/>
        <xdr:cNvSpPr txBox="1"/>
      </xdr:nvSpPr>
      <xdr:spPr>
        <a:xfrm>
          <a:off x="4258945" y="589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159203</xdr:rowOff>
    </xdr:from>
    <xdr:to>
      <xdr:col>19</xdr:col>
      <xdr:colOff>187325</xdr:colOff>
      <xdr:row>31</xdr:row>
      <xdr:rowOff>89353</xdr:rowOff>
    </xdr:to>
    <xdr:sp macro="" textlink="">
      <xdr:nvSpPr>
        <xdr:cNvPr id="83" name="楕円 82"/>
        <xdr:cNvSpPr/>
      </xdr:nvSpPr>
      <xdr:spPr>
        <a:xfrm>
          <a:off x="3537585" y="59427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13879</xdr:rowOff>
    </xdr:from>
    <xdr:to>
      <xdr:col>23</xdr:col>
      <xdr:colOff>85725</xdr:colOff>
      <xdr:row>31</xdr:row>
      <xdr:rowOff>38553</xdr:rowOff>
    </xdr:to>
    <xdr:cxnSp macro="">
      <xdr:nvCxnSpPr>
        <xdr:cNvPr id="84" name="直線コネクタ 83"/>
        <xdr:cNvCxnSpPr/>
      </xdr:nvCxnSpPr>
      <xdr:spPr>
        <a:xfrm flipV="1">
          <a:off x="3588385" y="5965099"/>
          <a:ext cx="61976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5" name="楕円 84"/>
        <xdr:cNvSpPr/>
      </xdr:nvSpPr>
      <xdr:spPr>
        <a:xfrm>
          <a:off x="2867025" y="59759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38553</xdr:rowOff>
    </xdr:from>
    <xdr:to>
      <xdr:col>19</xdr:col>
      <xdr:colOff>136525</xdr:colOff>
      <xdr:row>31</xdr:row>
      <xdr:rowOff>75565</xdr:rowOff>
    </xdr:to>
    <xdr:cxnSp macro="">
      <xdr:nvCxnSpPr>
        <xdr:cNvPr id="86" name="直線コネクタ 85"/>
        <xdr:cNvCxnSpPr/>
      </xdr:nvCxnSpPr>
      <xdr:spPr>
        <a:xfrm flipV="1">
          <a:off x="2917825" y="5989773"/>
          <a:ext cx="6705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9344</xdr:rowOff>
    </xdr:from>
    <xdr:to>
      <xdr:col>11</xdr:col>
      <xdr:colOff>187325</xdr:colOff>
      <xdr:row>31</xdr:row>
      <xdr:rowOff>110944</xdr:rowOff>
    </xdr:to>
    <xdr:sp macro="" textlink="">
      <xdr:nvSpPr>
        <xdr:cNvPr id="87" name="楕円 86"/>
        <xdr:cNvSpPr/>
      </xdr:nvSpPr>
      <xdr:spPr>
        <a:xfrm>
          <a:off x="2196465" y="59605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60144</xdr:rowOff>
    </xdr:from>
    <xdr:to>
      <xdr:col>15</xdr:col>
      <xdr:colOff>136525</xdr:colOff>
      <xdr:row>31</xdr:row>
      <xdr:rowOff>75565</xdr:rowOff>
    </xdr:to>
    <xdr:cxnSp macro="">
      <xdr:nvCxnSpPr>
        <xdr:cNvPr id="88" name="直線コネクタ 87"/>
        <xdr:cNvCxnSpPr/>
      </xdr:nvCxnSpPr>
      <xdr:spPr>
        <a:xfrm>
          <a:off x="2247265" y="6011364"/>
          <a:ext cx="67056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89" name="n_1aveValue有形固定資産減価償却率"/>
        <xdr:cNvSpPr txBox="1"/>
      </xdr:nvSpPr>
      <xdr:spPr>
        <a:xfrm>
          <a:off x="3395989" y="5500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0" name="n_2aveValue有形固定資産減価償却率"/>
        <xdr:cNvSpPr txBox="1"/>
      </xdr:nvSpPr>
      <xdr:spPr>
        <a:xfrm>
          <a:off x="2738129" y="5466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91" name="n_3aveValue有形固定資産減価償却率"/>
        <xdr:cNvSpPr txBox="1"/>
      </xdr:nvSpPr>
      <xdr:spPr>
        <a:xfrm>
          <a:off x="2067569" y="557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80480</xdr:rowOff>
    </xdr:from>
    <xdr:ext cx="405111" cy="259045"/>
    <xdr:sp macro="" textlink="">
      <xdr:nvSpPr>
        <xdr:cNvPr id="92" name="n_1mainValue有形固定資産減価償却率"/>
        <xdr:cNvSpPr txBox="1"/>
      </xdr:nvSpPr>
      <xdr:spPr>
        <a:xfrm>
          <a:off x="3395989" y="6031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3" name="n_2mainValue有形固定資産減価償却率"/>
        <xdr:cNvSpPr txBox="1"/>
      </xdr:nvSpPr>
      <xdr:spPr>
        <a:xfrm>
          <a:off x="2738129" y="6068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94" name="n_3mainValue有形固定資産減価償却率"/>
        <xdr:cNvSpPr txBox="1"/>
      </xdr:nvSpPr>
      <xdr:spPr>
        <a:xfrm>
          <a:off x="2067569" y="605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の債務償還比率については、類似団体と比較してやや高い水準となっており、今後も庁舎をはじめとする公共施設の建替及び耐震化工事などの財源として地方債の発行や基金からの繰入が見込まれるため、公債費の動向等には引き続き注視していく必要がある。</a:t>
          </a:r>
        </a:p>
        <a:p>
          <a:r>
            <a:rPr kumimoji="1" lang="ja-JP" altLang="en-US" sz="1100">
              <a:latin typeface="ＭＳ Ｐゴシック" panose="020B0600070205080204" pitchFamily="50" charset="-128"/>
              <a:ea typeface="ＭＳ Ｐゴシック" panose="020B0600070205080204" pitchFamily="50" charset="-128"/>
            </a:rPr>
            <a:t>　今後とも新規事業の実施等について総点検を図り、財政の健全化を図る。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3" name="直線コネクタ 122"/>
        <xdr:cNvCxnSpPr/>
      </xdr:nvCxnSpPr>
      <xdr:spPr>
        <a:xfrm flipV="1">
          <a:off x="13027660" y="5209103"/>
          <a:ext cx="1269" cy="139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6" name="債務償還比率最大値テキスト"/>
        <xdr:cNvSpPr txBox="1"/>
      </xdr:nvSpPr>
      <xdr:spPr>
        <a:xfrm>
          <a:off x="13080365" y="49881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7" name="直線コネクタ 126"/>
        <xdr:cNvCxnSpPr/>
      </xdr:nvCxnSpPr>
      <xdr:spPr>
        <a:xfrm>
          <a:off x="12963525" y="52091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8" name="債務償還比率平均値テキスト"/>
        <xdr:cNvSpPr txBox="1"/>
      </xdr:nvSpPr>
      <xdr:spPr>
        <a:xfrm>
          <a:off x="13080365" y="5780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9" name="フローチャート: 判断 128"/>
        <xdr:cNvSpPr/>
      </xdr:nvSpPr>
      <xdr:spPr>
        <a:xfrm>
          <a:off x="13001625" y="57979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0" name="フローチャート: 判断 129"/>
        <xdr:cNvSpPr/>
      </xdr:nvSpPr>
      <xdr:spPr>
        <a:xfrm>
          <a:off x="12359005" y="57584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5264</xdr:rowOff>
    </xdr:from>
    <xdr:to>
      <xdr:col>76</xdr:col>
      <xdr:colOff>73025</xdr:colOff>
      <xdr:row>30</xdr:row>
      <xdr:rowOff>106864</xdr:rowOff>
    </xdr:to>
    <xdr:sp macro="" textlink="">
      <xdr:nvSpPr>
        <xdr:cNvPr id="136" name="楕円 135"/>
        <xdr:cNvSpPr/>
      </xdr:nvSpPr>
      <xdr:spPr>
        <a:xfrm>
          <a:off x="13001625" y="57888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28141</xdr:rowOff>
    </xdr:from>
    <xdr:ext cx="469744" cy="259045"/>
    <xdr:sp macro="" textlink="">
      <xdr:nvSpPr>
        <xdr:cNvPr id="137" name="債務償還比率該当値テキスト"/>
        <xdr:cNvSpPr txBox="1"/>
      </xdr:nvSpPr>
      <xdr:spPr>
        <a:xfrm>
          <a:off x="13080365" y="564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80349</xdr:rowOff>
    </xdr:from>
    <xdr:to>
      <xdr:col>72</xdr:col>
      <xdr:colOff>123825</xdr:colOff>
      <xdr:row>31</xdr:row>
      <xdr:rowOff>10499</xdr:rowOff>
    </xdr:to>
    <xdr:sp macro="" textlink="">
      <xdr:nvSpPr>
        <xdr:cNvPr id="138" name="楕円 137"/>
        <xdr:cNvSpPr/>
      </xdr:nvSpPr>
      <xdr:spPr>
        <a:xfrm>
          <a:off x="12359005" y="58639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56064</xdr:rowOff>
    </xdr:from>
    <xdr:to>
      <xdr:col>76</xdr:col>
      <xdr:colOff>22225</xdr:colOff>
      <xdr:row>30</xdr:row>
      <xdr:rowOff>131149</xdr:rowOff>
    </xdr:to>
    <xdr:cxnSp macro="">
      <xdr:nvCxnSpPr>
        <xdr:cNvPr id="139" name="直線コネクタ 138"/>
        <xdr:cNvCxnSpPr/>
      </xdr:nvCxnSpPr>
      <xdr:spPr>
        <a:xfrm flipV="1">
          <a:off x="12409805" y="5839644"/>
          <a:ext cx="619760" cy="7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0" name="n_1aveValue債務償還比率"/>
        <xdr:cNvSpPr txBox="1"/>
      </xdr:nvSpPr>
      <xdr:spPr>
        <a:xfrm>
          <a:off x="12185092" y="55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1626</xdr:rowOff>
    </xdr:from>
    <xdr:ext cx="469744" cy="259045"/>
    <xdr:sp macro="" textlink="">
      <xdr:nvSpPr>
        <xdr:cNvPr id="141" name="n_1mainValue債務償還比率"/>
        <xdr:cNvSpPr txBox="1"/>
      </xdr:nvSpPr>
      <xdr:spPr>
        <a:xfrm>
          <a:off x="12185092" y="595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74,737
73,475
10.23
31,024,966
30,173,482
851,484
15,344,606
19,522,249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086225" y="556260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124960" y="713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124960" y="53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02082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xdr:cNvSpPr txBox="1"/>
      </xdr:nvSpPr>
      <xdr:spPr>
        <a:xfrm>
          <a:off x="4124960" y="5959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036060" y="61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312160" y="6127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514600" y="615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739900" y="615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4173</xdr:rowOff>
    </xdr:from>
    <xdr:to>
      <xdr:col>24</xdr:col>
      <xdr:colOff>114300</xdr:colOff>
      <xdr:row>37</xdr:row>
      <xdr:rowOff>105773</xdr:rowOff>
    </xdr:to>
    <xdr:sp macro="" textlink="">
      <xdr:nvSpPr>
        <xdr:cNvPr id="72" name="楕円 71"/>
        <xdr:cNvSpPr/>
      </xdr:nvSpPr>
      <xdr:spPr>
        <a:xfrm>
          <a:off x="403606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154050</xdr:rowOff>
    </xdr:from>
    <xdr:ext cx="405111" cy="259045"/>
    <xdr:sp macro="" textlink="">
      <xdr:nvSpPr>
        <xdr:cNvPr id="73" name="【道路】&#10;有形固定資産減価償却率該当値テキスト"/>
        <xdr:cNvSpPr txBox="1"/>
      </xdr:nvSpPr>
      <xdr:spPr>
        <a:xfrm>
          <a:off x="4124960" y="618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35197</xdr:rowOff>
    </xdr:from>
    <xdr:to>
      <xdr:col>20</xdr:col>
      <xdr:colOff>38100</xdr:colOff>
      <xdr:row>37</xdr:row>
      <xdr:rowOff>136797</xdr:rowOff>
    </xdr:to>
    <xdr:sp macro="" textlink="">
      <xdr:nvSpPr>
        <xdr:cNvPr id="74" name="楕円 73"/>
        <xdr:cNvSpPr/>
      </xdr:nvSpPr>
      <xdr:spPr>
        <a:xfrm>
          <a:off x="3312160" y="62378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54973</xdr:rowOff>
    </xdr:from>
    <xdr:to>
      <xdr:col>24</xdr:col>
      <xdr:colOff>63500</xdr:colOff>
      <xdr:row>37</xdr:row>
      <xdr:rowOff>85997</xdr:rowOff>
    </xdr:to>
    <xdr:cxnSp macro="">
      <xdr:nvCxnSpPr>
        <xdr:cNvPr id="75" name="直線コネクタ 74"/>
        <xdr:cNvCxnSpPr/>
      </xdr:nvCxnSpPr>
      <xdr:spPr>
        <a:xfrm flipV="1">
          <a:off x="3355340" y="6257653"/>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62956</xdr:rowOff>
    </xdr:from>
    <xdr:to>
      <xdr:col>15</xdr:col>
      <xdr:colOff>101600</xdr:colOff>
      <xdr:row>37</xdr:row>
      <xdr:rowOff>164556</xdr:rowOff>
    </xdr:to>
    <xdr:sp macro="" textlink="">
      <xdr:nvSpPr>
        <xdr:cNvPr id="76" name="楕円 75"/>
        <xdr:cNvSpPr/>
      </xdr:nvSpPr>
      <xdr:spPr>
        <a:xfrm>
          <a:off x="2514600" y="626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85997</xdr:rowOff>
    </xdr:from>
    <xdr:to>
      <xdr:col>19</xdr:col>
      <xdr:colOff>177800</xdr:colOff>
      <xdr:row>37</xdr:row>
      <xdr:rowOff>113756</xdr:rowOff>
    </xdr:to>
    <xdr:cxnSp macro="">
      <xdr:nvCxnSpPr>
        <xdr:cNvPr id="77" name="直線コネクタ 76"/>
        <xdr:cNvCxnSpPr/>
      </xdr:nvCxnSpPr>
      <xdr:spPr>
        <a:xfrm flipV="1">
          <a:off x="2565400" y="6288677"/>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62956</xdr:rowOff>
    </xdr:from>
    <xdr:to>
      <xdr:col>10</xdr:col>
      <xdr:colOff>165100</xdr:colOff>
      <xdr:row>37</xdr:row>
      <xdr:rowOff>164556</xdr:rowOff>
    </xdr:to>
    <xdr:sp macro="" textlink="">
      <xdr:nvSpPr>
        <xdr:cNvPr id="78" name="楕円 77"/>
        <xdr:cNvSpPr/>
      </xdr:nvSpPr>
      <xdr:spPr>
        <a:xfrm>
          <a:off x="1739900" y="626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113756</xdr:rowOff>
    </xdr:from>
    <xdr:to>
      <xdr:col>15</xdr:col>
      <xdr:colOff>50800</xdr:colOff>
      <xdr:row>37</xdr:row>
      <xdr:rowOff>113756</xdr:rowOff>
    </xdr:to>
    <xdr:cxnSp macro="">
      <xdr:nvCxnSpPr>
        <xdr:cNvPr id="79" name="直線コネクタ 78"/>
        <xdr:cNvCxnSpPr/>
      </xdr:nvCxnSpPr>
      <xdr:spPr>
        <a:xfrm>
          <a:off x="1790700" y="631643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道路】&#10;有形固定資産減価償却率"/>
        <xdr:cNvSpPr txBox="1"/>
      </xdr:nvSpPr>
      <xdr:spPr>
        <a:xfrm>
          <a:off x="3170564" y="590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1" name="n_2aveValue【道路】&#10;有形固定資産減価償却率"/>
        <xdr:cNvSpPr txBox="1"/>
      </xdr:nvSpPr>
      <xdr:spPr>
        <a:xfrm>
          <a:off x="238570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2" name="n_3aveValue【道路】&#10;有形固定資産減価償却率"/>
        <xdr:cNvSpPr txBox="1"/>
      </xdr:nvSpPr>
      <xdr:spPr>
        <a:xfrm>
          <a:off x="161100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127924</xdr:rowOff>
    </xdr:from>
    <xdr:ext cx="405111" cy="259045"/>
    <xdr:sp macro="" textlink="">
      <xdr:nvSpPr>
        <xdr:cNvPr id="83" name="n_1mainValue【道路】&#10;有形固定資産減価償却率"/>
        <xdr:cNvSpPr txBox="1"/>
      </xdr:nvSpPr>
      <xdr:spPr>
        <a:xfrm>
          <a:off x="3170564" y="633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155683</xdr:rowOff>
    </xdr:from>
    <xdr:ext cx="405111" cy="259045"/>
    <xdr:sp macro="" textlink="">
      <xdr:nvSpPr>
        <xdr:cNvPr id="84" name="n_2mainValue【道路】&#10;有形固定資産減価償却率"/>
        <xdr:cNvSpPr txBox="1"/>
      </xdr:nvSpPr>
      <xdr:spPr>
        <a:xfrm>
          <a:off x="2385704" y="635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155683</xdr:rowOff>
    </xdr:from>
    <xdr:ext cx="405111" cy="259045"/>
    <xdr:sp macro="" textlink="">
      <xdr:nvSpPr>
        <xdr:cNvPr id="85" name="n_3mainValue【道路】&#10;有形固定資産減価償却率"/>
        <xdr:cNvSpPr txBox="1"/>
      </xdr:nvSpPr>
      <xdr:spPr>
        <a:xfrm>
          <a:off x="1611004" y="635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xdr:cNvCxnSpPr/>
      </xdr:nvCxnSpPr>
      <xdr:spPr>
        <a:xfrm flipV="1">
          <a:off x="9219565" y="5643880"/>
          <a:ext cx="0" cy="141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xdr:cNvSpPr txBox="1"/>
      </xdr:nvSpPr>
      <xdr:spPr>
        <a:xfrm>
          <a:off x="9258300" y="705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xdr:cNvCxnSpPr/>
      </xdr:nvCxnSpPr>
      <xdr:spPr>
        <a:xfrm>
          <a:off x="9154160" y="705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xdr:cNvSpPr txBox="1"/>
      </xdr:nvSpPr>
      <xdr:spPr>
        <a:xfrm>
          <a:off x="9258300" y="542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9154160" y="5643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xdr:cNvSpPr txBox="1"/>
      </xdr:nvSpPr>
      <xdr:spPr>
        <a:xfrm>
          <a:off x="9258300" y="677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xdr:cNvSpPr/>
      </xdr:nvSpPr>
      <xdr:spPr>
        <a:xfrm>
          <a:off x="9192260" y="69165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xdr:cNvSpPr/>
      </xdr:nvSpPr>
      <xdr:spPr>
        <a:xfrm>
          <a:off x="8445500" y="692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xdr:cNvSpPr/>
      </xdr:nvSpPr>
      <xdr:spPr>
        <a:xfrm>
          <a:off x="7670800" y="6925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xdr:cNvSpPr/>
      </xdr:nvSpPr>
      <xdr:spPr>
        <a:xfrm>
          <a:off x="6873240" y="6943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129095</xdr:rowOff>
    </xdr:from>
    <xdr:to>
      <xdr:col>55</xdr:col>
      <xdr:colOff>50800</xdr:colOff>
      <xdr:row>42</xdr:row>
      <xdr:rowOff>59245</xdr:rowOff>
    </xdr:to>
    <xdr:sp macro="" textlink="">
      <xdr:nvSpPr>
        <xdr:cNvPr id="124" name="楕円 123"/>
        <xdr:cNvSpPr/>
      </xdr:nvSpPr>
      <xdr:spPr>
        <a:xfrm>
          <a:off x="9192260" y="70023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44022</xdr:rowOff>
    </xdr:from>
    <xdr:ext cx="469744" cy="259045"/>
    <xdr:sp macro="" textlink="">
      <xdr:nvSpPr>
        <xdr:cNvPr id="125" name="【道路】&#10;一人当たり延長該当値テキスト"/>
        <xdr:cNvSpPr txBox="1"/>
      </xdr:nvSpPr>
      <xdr:spPr>
        <a:xfrm>
          <a:off x="9258300" y="691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129248</xdr:rowOff>
    </xdr:from>
    <xdr:to>
      <xdr:col>50</xdr:col>
      <xdr:colOff>165100</xdr:colOff>
      <xdr:row>42</xdr:row>
      <xdr:rowOff>59398</xdr:rowOff>
    </xdr:to>
    <xdr:sp macro="" textlink="">
      <xdr:nvSpPr>
        <xdr:cNvPr id="126" name="楕円 125"/>
        <xdr:cNvSpPr/>
      </xdr:nvSpPr>
      <xdr:spPr>
        <a:xfrm>
          <a:off x="8445500" y="7002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8445</xdr:rowOff>
    </xdr:from>
    <xdr:to>
      <xdr:col>55</xdr:col>
      <xdr:colOff>0</xdr:colOff>
      <xdr:row>42</xdr:row>
      <xdr:rowOff>8598</xdr:rowOff>
    </xdr:to>
    <xdr:cxnSp macro="">
      <xdr:nvCxnSpPr>
        <xdr:cNvPr id="127" name="直線コネクタ 126"/>
        <xdr:cNvCxnSpPr/>
      </xdr:nvCxnSpPr>
      <xdr:spPr>
        <a:xfrm flipV="1">
          <a:off x="8496300" y="7049325"/>
          <a:ext cx="7239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129222</xdr:rowOff>
    </xdr:from>
    <xdr:to>
      <xdr:col>46</xdr:col>
      <xdr:colOff>38100</xdr:colOff>
      <xdr:row>42</xdr:row>
      <xdr:rowOff>59372</xdr:rowOff>
    </xdr:to>
    <xdr:sp macro="" textlink="">
      <xdr:nvSpPr>
        <xdr:cNvPr id="128" name="楕円 127"/>
        <xdr:cNvSpPr/>
      </xdr:nvSpPr>
      <xdr:spPr>
        <a:xfrm>
          <a:off x="7670800" y="70024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8572</xdr:rowOff>
    </xdr:from>
    <xdr:to>
      <xdr:col>50</xdr:col>
      <xdr:colOff>114300</xdr:colOff>
      <xdr:row>42</xdr:row>
      <xdr:rowOff>8598</xdr:rowOff>
    </xdr:to>
    <xdr:cxnSp macro="">
      <xdr:nvCxnSpPr>
        <xdr:cNvPr id="129" name="直線コネクタ 128"/>
        <xdr:cNvCxnSpPr/>
      </xdr:nvCxnSpPr>
      <xdr:spPr>
        <a:xfrm>
          <a:off x="7713980" y="7049452"/>
          <a:ext cx="78232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7620</xdr:rowOff>
    </xdr:from>
    <xdr:to>
      <xdr:col>41</xdr:col>
      <xdr:colOff>101600</xdr:colOff>
      <xdr:row>41</xdr:row>
      <xdr:rowOff>109220</xdr:rowOff>
    </xdr:to>
    <xdr:sp macro="" textlink="">
      <xdr:nvSpPr>
        <xdr:cNvPr id="130" name="楕円 129"/>
        <xdr:cNvSpPr/>
      </xdr:nvSpPr>
      <xdr:spPr>
        <a:xfrm>
          <a:off x="687324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58420</xdr:rowOff>
    </xdr:from>
    <xdr:to>
      <xdr:col>45</xdr:col>
      <xdr:colOff>177800</xdr:colOff>
      <xdr:row>42</xdr:row>
      <xdr:rowOff>8572</xdr:rowOff>
    </xdr:to>
    <xdr:cxnSp macro="">
      <xdr:nvCxnSpPr>
        <xdr:cNvPr id="131" name="直線コネクタ 130"/>
        <xdr:cNvCxnSpPr/>
      </xdr:nvCxnSpPr>
      <xdr:spPr>
        <a:xfrm>
          <a:off x="6924040" y="6931660"/>
          <a:ext cx="789940" cy="1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xdr:cNvSpPr txBox="1"/>
      </xdr:nvSpPr>
      <xdr:spPr>
        <a:xfrm>
          <a:off x="8271587"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xdr:cNvSpPr txBox="1"/>
      </xdr:nvSpPr>
      <xdr:spPr>
        <a:xfrm>
          <a:off x="7509587" y="670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163072</xdr:rowOff>
    </xdr:from>
    <xdr:ext cx="469744" cy="259045"/>
    <xdr:sp macro="" textlink="">
      <xdr:nvSpPr>
        <xdr:cNvPr id="134" name="n_3aveValue【道路】&#10;一人当たり延長"/>
        <xdr:cNvSpPr txBox="1"/>
      </xdr:nvSpPr>
      <xdr:spPr>
        <a:xfrm>
          <a:off x="6712027" y="7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50525</xdr:rowOff>
    </xdr:from>
    <xdr:ext cx="469744" cy="259045"/>
    <xdr:sp macro="" textlink="">
      <xdr:nvSpPr>
        <xdr:cNvPr id="135" name="n_1mainValue【道路】&#10;一人当たり延長"/>
        <xdr:cNvSpPr txBox="1"/>
      </xdr:nvSpPr>
      <xdr:spPr>
        <a:xfrm>
          <a:off x="8271587" y="70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50499</xdr:rowOff>
    </xdr:from>
    <xdr:ext cx="469744" cy="259045"/>
    <xdr:sp macro="" textlink="">
      <xdr:nvSpPr>
        <xdr:cNvPr id="136" name="n_2mainValue【道路】&#10;一人当たり延長"/>
        <xdr:cNvSpPr txBox="1"/>
      </xdr:nvSpPr>
      <xdr:spPr>
        <a:xfrm>
          <a:off x="7509587" y="709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125747</xdr:rowOff>
    </xdr:from>
    <xdr:ext cx="534377" cy="259045"/>
    <xdr:sp macro="" textlink="">
      <xdr:nvSpPr>
        <xdr:cNvPr id="137" name="n_3mainValue【道路】&#10;一人当たり延長"/>
        <xdr:cNvSpPr txBox="1"/>
      </xdr:nvSpPr>
      <xdr:spPr>
        <a:xfrm>
          <a:off x="6702571" y="666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xdr:cNvCxnSpPr/>
      </xdr:nvCxnSpPr>
      <xdr:spPr>
        <a:xfrm flipV="1">
          <a:off x="4086225" y="9474381"/>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xdr:cNvSpPr txBox="1"/>
      </xdr:nvSpPr>
      <xdr:spPr>
        <a:xfrm>
          <a:off x="4124960" y="10720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4020820" y="10716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xdr:cNvSpPr txBox="1"/>
      </xdr:nvSpPr>
      <xdr:spPr>
        <a:xfrm>
          <a:off x="4124960" y="9253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xdr:cNvCxnSpPr/>
      </xdr:nvCxnSpPr>
      <xdr:spPr>
        <a:xfrm>
          <a:off x="4020820" y="9474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8" name="【橋りょう・トンネル】&#10;有形固定資産減価償却率平均値テキスト"/>
        <xdr:cNvSpPr txBox="1"/>
      </xdr:nvSpPr>
      <xdr:spPr>
        <a:xfrm>
          <a:off x="4124960" y="975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xdr:cNvSpPr/>
      </xdr:nvSpPr>
      <xdr:spPr>
        <a:xfrm>
          <a:off x="4036060" y="990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xdr:cNvSpPr/>
      </xdr:nvSpPr>
      <xdr:spPr>
        <a:xfrm>
          <a:off x="3312160" y="99248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xdr:cNvSpPr/>
      </xdr:nvSpPr>
      <xdr:spPr>
        <a:xfrm>
          <a:off x="2514600" y="993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xdr:cNvSpPr/>
      </xdr:nvSpPr>
      <xdr:spPr>
        <a:xfrm>
          <a:off x="1739900"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78196</xdr:rowOff>
    </xdr:from>
    <xdr:to>
      <xdr:col>24</xdr:col>
      <xdr:colOff>114300</xdr:colOff>
      <xdr:row>60</xdr:row>
      <xdr:rowOff>8346</xdr:rowOff>
    </xdr:to>
    <xdr:sp macro="" textlink="">
      <xdr:nvSpPr>
        <xdr:cNvPr id="178" name="楕円 177"/>
        <xdr:cNvSpPr/>
      </xdr:nvSpPr>
      <xdr:spPr>
        <a:xfrm>
          <a:off x="4036060" y="9968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56623</xdr:rowOff>
    </xdr:from>
    <xdr:ext cx="405111" cy="259045"/>
    <xdr:sp macro="" textlink="">
      <xdr:nvSpPr>
        <xdr:cNvPr id="179" name="【橋りょう・トンネル】&#10;有形固定資産減価償却率該当値テキスト"/>
        <xdr:cNvSpPr txBox="1"/>
      </xdr:nvSpPr>
      <xdr:spPr>
        <a:xfrm>
          <a:off x="4124960" y="9947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135346</xdr:rowOff>
    </xdr:from>
    <xdr:to>
      <xdr:col>20</xdr:col>
      <xdr:colOff>38100</xdr:colOff>
      <xdr:row>60</xdr:row>
      <xdr:rowOff>65496</xdr:rowOff>
    </xdr:to>
    <xdr:sp macro="" textlink="">
      <xdr:nvSpPr>
        <xdr:cNvPr id="180" name="楕円 179"/>
        <xdr:cNvSpPr/>
      </xdr:nvSpPr>
      <xdr:spPr>
        <a:xfrm>
          <a:off x="3312160" y="100261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128996</xdr:rowOff>
    </xdr:from>
    <xdr:to>
      <xdr:col>24</xdr:col>
      <xdr:colOff>63500</xdr:colOff>
      <xdr:row>60</xdr:row>
      <xdr:rowOff>14696</xdr:rowOff>
    </xdr:to>
    <xdr:cxnSp macro="">
      <xdr:nvCxnSpPr>
        <xdr:cNvPr id="181" name="直線コネクタ 180"/>
        <xdr:cNvCxnSpPr/>
      </xdr:nvCxnSpPr>
      <xdr:spPr>
        <a:xfrm flipV="1">
          <a:off x="3355340" y="10019756"/>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73297</xdr:rowOff>
    </xdr:from>
    <xdr:to>
      <xdr:col>15</xdr:col>
      <xdr:colOff>101600</xdr:colOff>
      <xdr:row>60</xdr:row>
      <xdr:rowOff>3447</xdr:rowOff>
    </xdr:to>
    <xdr:sp macro="" textlink="">
      <xdr:nvSpPr>
        <xdr:cNvPr id="182" name="楕円 181"/>
        <xdr:cNvSpPr/>
      </xdr:nvSpPr>
      <xdr:spPr>
        <a:xfrm>
          <a:off x="2514600" y="9964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124097</xdr:rowOff>
    </xdr:from>
    <xdr:to>
      <xdr:col>19</xdr:col>
      <xdr:colOff>177800</xdr:colOff>
      <xdr:row>60</xdr:row>
      <xdr:rowOff>14696</xdr:rowOff>
    </xdr:to>
    <xdr:cxnSp macro="">
      <xdr:nvCxnSpPr>
        <xdr:cNvPr id="183" name="直線コネクタ 182"/>
        <xdr:cNvCxnSpPr/>
      </xdr:nvCxnSpPr>
      <xdr:spPr>
        <a:xfrm>
          <a:off x="2565400" y="10014857"/>
          <a:ext cx="78994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166370</xdr:rowOff>
    </xdr:from>
    <xdr:to>
      <xdr:col>10</xdr:col>
      <xdr:colOff>165100</xdr:colOff>
      <xdr:row>59</xdr:row>
      <xdr:rowOff>96520</xdr:rowOff>
    </xdr:to>
    <xdr:sp macro="" textlink="">
      <xdr:nvSpPr>
        <xdr:cNvPr id="184" name="楕円 183"/>
        <xdr:cNvSpPr/>
      </xdr:nvSpPr>
      <xdr:spPr>
        <a:xfrm>
          <a:off x="1739900" y="988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45720</xdr:rowOff>
    </xdr:from>
    <xdr:to>
      <xdr:col>15</xdr:col>
      <xdr:colOff>50800</xdr:colOff>
      <xdr:row>59</xdr:row>
      <xdr:rowOff>124097</xdr:rowOff>
    </xdr:to>
    <xdr:cxnSp macro="">
      <xdr:nvCxnSpPr>
        <xdr:cNvPr id="185" name="直線コネクタ 184"/>
        <xdr:cNvCxnSpPr/>
      </xdr:nvCxnSpPr>
      <xdr:spPr>
        <a:xfrm>
          <a:off x="1790700" y="9936480"/>
          <a:ext cx="7747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xdr:cNvSpPr txBox="1"/>
      </xdr:nvSpPr>
      <xdr:spPr>
        <a:xfrm>
          <a:off x="3170564" y="970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87" name="n_2aveValue【橋りょう・トンネル】&#10;有形固定資産減価償却率"/>
        <xdr:cNvSpPr txBox="1"/>
      </xdr:nvSpPr>
      <xdr:spPr>
        <a:xfrm>
          <a:off x="2385704" y="972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35396</xdr:rowOff>
    </xdr:from>
    <xdr:ext cx="405111" cy="259045"/>
    <xdr:sp macro="" textlink="">
      <xdr:nvSpPr>
        <xdr:cNvPr id="188" name="n_3aveValue【橋りょう・トンネル】&#10;有形固定資産減価償却率"/>
        <xdr:cNvSpPr txBox="1"/>
      </xdr:nvSpPr>
      <xdr:spPr>
        <a:xfrm>
          <a:off x="1611004"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56623</xdr:rowOff>
    </xdr:from>
    <xdr:ext cx="405111" cy="259045"/>
    <xdr:sp macro="" textlink="">
      <xdr:nvSpPr>
        <xdr:cNvPr id="189" name="n_1mainValue【橋りょう・トンネル】&#10;有形固定資産減価償却率"/>
        <xdr:cNvSpPr txBox="1"/>
      </xdr:nvSpPr>
      <xdr:spPr>
        <a:xfrm>
          <a:off x="3170564" y="1011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166024</xdr:rowOff>
    </xdr:from>
    <xdr:ext cx="405111" cy="259045"/>
    <xdr:sp macro="" textlink="">
      <xdr:nvSpPr>
        <xdr:cNvPr id="190" name="n_2mainValue【橋りょう・トンネル】&#10;有形固定資産減価償却率"/>
        <xdr:cNvSpPr txBox="1"/>
      </xdr:nvSpPr>
      <xdr:spPr>
        <a:xfrm>
          <a:off x="2385704" y="10056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113047</xdr:rowOff>
    </xdr:from>
    <xdr:ext cx="405111" cy="259045"/>
    <xdr:sp macro="" textlink="">
      <xdr:nvSpPr>
        <xdr:cNvPr id="191" name="n_3mainValue【橋りょう・トンネル】&#10;有形固定資産減価償却率"/>
        <xdr:cNvSpPr txBox="1"/>
      </xdr:nvSpPr>
      <xdr:spPr>
        <a:xfrm>
          <a:off x="161100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xdr:cNvCxnSpPr/>
      </xdr:nvCxnSpPr>
      <xdr:spPr>
        <a:xfrm flipV="1">
          <a:off x="9219565" y="9497040"/>
          <a:ext cx="0" cy="130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xdr:cNvSpPr txBox="1"/>
      </xdr:nvSpPr>
      <xdr:spPr>
        <a:xfrm>
          <a:off x="9258300" y="1080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xdr:cNvCxnSpPr/>
      </xdr:nvCxnSpPr>
      <xdr:spPr>
        <a:xfrm>
          <a:off x="9154160" y="10801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xdr:cNvSpPr txBox="1"/>
      </xdr:nvSpPr>
      <xdr:spPr>
        <a:xfrm>
          <a:off x="9258300" y="92760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xdr:cNvCxnSpPr/>
      </xdr:nvCxnSpPr>
      <xdr:spPr>
        <a:xfrm>
          <a:off x="9154160" y="949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xdr:cNvSpPr txBox="1"/>
      </xdr:nvSpPr>
      <xdr:spPr>
        <a:xfrm>
          <a:off x="9258300" y="104799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xdr:cNvSpPr/>
      </xdr:nvSpPr>
      <xdr:spPr>
        <a:xfrm>
          <a:off x="9192260" y="10624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xdr:cNvSpPr/>
      </xdr:nvSpPr>
      <xdr:spPr>
        <a:xfrm>
          <a:off x="8445500" y="1062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xdr:cNvSpPr/>
      </xdr:nvSpPr>
      <xdr:spPr>
        <a:xfrm>
          <a:off x="7670800" y="10624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xdr:cNvSpPr/>
      </xdr:nvSpPr>
      <xdr:spPr>
        <a:xfrm>
          <a:off x="6873240" y="106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20100</xdr:rowOff>
    </xdr:from>
    <xdr:to>
      <xdr:col>55</xdr:col>
      <xdr:colOff>50800</xdr:colOff>
      <xdr:row>64</xdr:row>
      <xdr:rowOff>121700</xdr:rowOff>
    </xdr:to>
    <xdr:sp macro="" textlink="">
      <xdr:nvSpPr>
        <xdr:cNvPr id="230" name="楕円 229"/>
        <xdr:cNvSpPr/>
      </xdr:nvSpPr>
      <xdr:spPr>
        <a:xfrm>
          <a:off x="9192260" y="107490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106477</xdr:rowOff>
    </xdr:from>
    <xdr:ext cx="469744" cy="259045"/>
    <xdr:sp macro="" textlink="">
      <xdr:nvSpPr>
        <xdr:cNvPr id="231" name="【橋りょう・トンネル】&#10;一人当たり有形固定資産（償却資産）額該当値テキスト"/>
        <xdr:cNvSpPr txBox="1"/>
      </xdr:nvSpPr>
      <xdr:spPr>
        <a:xfrm>
          <a:off x="9258300" y="106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19963</xdr:rowOff>
    </xdr:from>
    <xdr:to>
      <xdr:col>50</xdr:col>
      <xdr:colOff>165100</xdr:colOff>
      <xdr:row>64</xdr:row>
      <xdr:rowOff>121563</xdr:rowOff>
    </xdr:to>
    <xdr:sp macro="" textlink="">
      <xdr:nvSpPr>
        <xdr:cNvPr id="232" name="楕円 231"/>
        <xdr:cNvSpPr/>
      </xdr:nvSpPr>
      <xdr:spPr>
        <a:xfrm>
          <a:off x="8445500" y="1074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70763</xdr:rowOff>
    </xdr:from>
    <xdr:to>
      <xdr:col>55</xdr:col>
      <xdr:colOff>0</xdr:colOff>
      <xdr:row>64</xdr:row>
      <xdr:rowOff>70900</xdr:rowOff>
    </xdr:to>
    <xdr:cxnSp macro="">
      <xdr:nvCxnSpPr>
        <xdr:cNvPr id="233" name="直線コネクタ 232"/>
        <xdr:cNvCxnSpPr/>
      </xdr:nvCxnSpPr>
      <xdr:spPr>
        <a:xfrm>
          <a:off x="8496300" y="10799723"/>
          <a:ext cx="7239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20506</xdr:rowOff>
    </xdr:from>
    <xdr:to>
      <xdr:col>46</xdr:col>
      <xdr:colOff>38100</xdr:colOff>
      <xdr:row>64</xdr:row>
      <xdr:rowOff>122106</xdr:rowOff>
    </xdr:to>
    <xdr:sp macro="" textlink="">
      <xdr:nvSpPr>
        <xdr:cNvPr id="234" name="楕円 233"/>
        <xdr:cNvSpPr/>
      </xdr:nvSpPr>
      <xdr:spPr>
        <a:xfrm>
          <a:off x="7670800" y="107494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70763</xdr:rowOff>
    </xdr:from>
    <xdr:to>
      <xdr:col>50</xdr:col>
      <xdr:colOff>114300</xdr:colOff>
      <xdr:row>64</xdr:row>
      <xdr:rowOff>71306</xdr:rowOff>
    </xdr:to>
    <xdr:cxnSp macro="">
      <xdr:nvCxnSpPr>
        <xdr:cNvPr id="235" name="直線コネクタ 234"/>
        <xdr:cNvCxnSpPr/>
      </xdr:nvCxnSpPr>
      <xdr:spPr>
        <a:xfrm flipV="1">
          <a:off x="7713980" y="10799723"/>
          <a:ext cx="78232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20906</xdr:rowOff>
    </xdr:from>
    <xdr:to>
      <xdr:col>41</xdr:col>
      <xdr:colOff>101600</xdr:colOff>
      <xdr:row>64</xdr:row>
      <xdr:rowOff>122506</xdr:rowOff>
    </xdr:to>
    <xdr:sp macro="" textlink="">
      <xdr:nvSpPr>
        <xdr:cNvPr id="236" name="楕円 235"/>
        <xdr:cNvSpPr/>
      </xdr:nvSpPr>
      <xdr:spPr>
        <a:xfrm>
          <a:off x="6873240" y="10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71306</xdr:rowOff>
    </xdr:from>
    <xdr:to>
      <xdr:col>45</xdr:col>
      <xdr:colOff>177800</xdr:colOff>
      <xdr:row>64</xdr:row>
      <xdr:rowOff>71706</xdr:rowOff>
    </xdr:to>
    <xdr:cxnSp macro="">
      <xdr:nvCxnSpPr>
        <xdr:cNvPr id="237" name="直線コネクタ 236"/>
        <xdr:cNvCxnSpPr/>
      </xdr:nvCxnSpPr>
      <xdr:spPr>
        <a:xfrm flipV="1">
          <a:off x="6924040" y="10800266"/>
          <a:ext cx="78994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xdr:cNvSpPr txBox="1"/>
      </xdr:nvSpPr>
      <xdr:spPr>
        <a:xfrm>
          <a:off x="8214575" y="1040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xdr:cNvSpPr txBox="1"/>
      </xdr:nvSpPr>
      <xdr:spPr>
        <a:xfrm>
          <a:off x="7444955" y="1040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40" name="n_3aveValue【橋りょう・トンネル】&#10;一人当たり有形固定資産（償却資産）額"/>
        <xdr:cNvSpPr txBox="1"/>
      </xdr:nvSpPr>
      <xdr:spPr>
        <a:xfrm>
          <a:off x="6670255" y="1039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112690</xdr:rowOff>
    </xdr:from>
    <xdr:ext cx="469744" cy="259045"/>
    <xdr:sp macro="" textlink="">
      <xdr:nvSpPr>
        <xdr:cNvPr id="241" name="n_1mainValue【橋りょう・トンネル】&#10;一人当たり有形固定資産（償却資産）額"/>
        <xdr:cNvSpPr txBox="1"/>
      </xdr:nvSpPr>
      <xdr:spPr>
        <a:xfrm>
          <a:off x="8271588" y="1084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113233</xdr:rowOff>
    </xdr:from>
    <xdr:ext cx="469744" cy="259045"/>
    <xdr:sp macro="" textlink="">
      <xdr:nvSpPr>
        <xdr:cNvPr id="242" name="n_2mainValue【橋りょう・トンネル】&#10;一人当たり有形固定資産（償却資産）額"/>
        <xdr:cNvSpPr txBox="1"/>
      </xdr:nvSpPr>
      <xdr:spPr>
        <a:xfrm>
          <a:off x="7509588" y="1084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113633</xdr:rowOff>
    </xdr:from>
    <xdr:ext cx="469744" cy="259045"/>
    <xdr:sp macro="" textlink="">
      <xdr:nvSpPr>
        <xdr:cNvPr id="243" name="n_3mainValue【橋りょう・トンネル】&#10;一人当たり有形固定資産（償却資産）額"/>
        <xdr:cNvSpPr txBox="1"/>
      </xdr:nvSpPr>
      <xdr:spPr>
        <a:xfrm>
          <a:off x="6712028" y="1084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xdr:cNvCxnSpPr/>
      </xdr:nvCxnSpPr>
      <xdr:spPr>
        <a:xfrm flipV="1">
          <a:off x="4086225" y="13041630"/>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xdr:cNvSpPr txBox="1"/>
      </xdr:nvSpPr>
      <xdr:spPr>
        <a:xfrm>
          <a:off x="4124960"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xdr:cNvCxnSpPr/>
      </xdr:nvCxnSpPr>
      <xdr:spPr>
        <a:xfrm>
          <a:off x="4020820" y="14571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50182</xdr:rowOff>
    </xdr:from>
    <xdr:ext cx="405111" cy="259045"/>
    <xdr:sp macro="" textlink="">
      <xdr:nvSpPr>
        <xdr:cNvPr id="273" name="【公営住宅】&#10;有形固定資産減価償却率平均値テキスト"/>
        <xdr:cNvSpPr txBox="1"/>
      </xdr:nvSpPr>
      <xdr:spPr>
        <a:xfrm>
          <a:off x="4124960" y="1362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xdr:cNvSpPr/>
      </xdr:nvSpPr>
      <xdr:spPr>
        <a:xfrm>
          <a:off x="4036060" y="1377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xdr:cNvSpPr/>
      </xdr:nvSpPr>
      <xdr:spPr>
        <a:xfrm>
          <a:off x="3312160" y="137166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xdr:cNvSpPr/>
      </xdr:nvSpPr>
      <xdr:spPr>
        <a:xfrm>
          <a:off x="2514600" y="1373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xdr:cNvSpPr/>
      </xdr:nvSpPr>
      <xdr:spPr>
        <a:xfrm>
          <a:off x="173990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46355</xdr:rowOff>
    </xdr:from>
    <xdr:to>
      <xdr:col>24</xdr:col>
      <xdr:colOff>114300</xdr:colOff>
      <xdr:row>83</xdr:row>
      <xdr:rowOff>147955</xdr:rowOff>
    </xdr:to>
    <xdr:sp macro="" textlink="">
      <xdr:nvSpPr>
        <xdr:cNvPr id="283" name="楕円 282"/>
        <xdr:cNvSpPr/>
      </xdr:nvSpPr>
      <xdr:spPr>
        <a:xfrm>
          <a:off x="403606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24782</xdr:rowOff>
    </xdr:from>
    <xdr:ext cx="405111" cy="259045"/>
    <xdr:sp macro="" textlink="">
      <xdr:nvSpPr>
        <xdr:cNvPr id="284" name="【公営住宅】&#10;有形固定資産減価償却率該当値テキスト"/>
        <xdr:cNvSpPr txBox="1"/>
      </xdr:nvSpPr>
      <xdr:spPr>
        <a:xfrm>
          <a:off x="4124960" y="1393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57786</xdr:rowOff>
    </xdr:from>
    <xdr:to>
      <xdr:col>20</xdr:col>
      <xdr:colOff>38100</xdr:colOff>
      <xdr:row>83</xdr:row>
      <xdr:rowOff>159386</xdr:rowOff>
    </xdr:to>
    <xdr:sp macro="" textlink="">
      <xdr:nvSpPr>
        <xdr:cNvPr id="285" name="楕円 284"/>
        <xdr:cNvSpPr/>
      </xdr:nvSpPr>
      <xdr:spPr>
        <a:xfrm>
          <a:off x="3312160" y="139719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97155</xdr:rowOff>
    </xdr:from>
    <xdr:to>
      <xdr:col>24</xdr:col>
      <xdr:colOff>63500</xdr:colOff>
      <xdr:row>83</xdr:row>
      <xdr:rowOff>108586</xdr:rowOff>
    </xdr:to>
    <xdr:cxnSp macro="">
      <xdr:nvCxnSpPr>
        <xdr:cNvPr id="286" name="直線コネクタ 285"/>
        <xdr:cNvCxnSpPr/>
      </xdr:nvCxnSpPr>
      <xdr:spPr>
        <a:xfrm flipV="1">
          <a:off x="3355340" y="14011275"/>
          <a:ext cx="7315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97789</xdr:rowOff>
    </xdr:from>
    <xdr:to>
      <xdr:col>15</xdr:col>
      <xdr:colOff>101600</xdr:colOff>
      <xdr:row>84</xdr:row>
      <xdr:rowOff>27939</xdr:rowOff>
    </xdr:to>
    <xdr:sp macro="" textlink="">
      <xdr:nvSpPr>
        <xdr:cNvPr id="287" name="楕円 286"/>
        <xdr:cNvSpPr/>
      </xdr:nvSpPr>
      <xdr:spPr>
        <a:xfrm>
          <a:off x="2514600" y="14011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108586</xdr:rowOff>
    </xdr:from>
    <xdr:to>
      <xdr:col>19</xdr:col>
      <xdr:colOff>177800</xdr:colOff>
      <xdr:row>83</xdr:row>
      <xdr:rowOff>148589</xdr:rowOff>
    </xdr:to>
    <xdr:cxnSp macro="">
      <xdr:nvCxnSpPr>
        <xdr:cNvPr id="288" name="直線コネクタ 287"/>
        <xdr:cNvCxnSpPr/>
      </xdr:nvCxnSpPr>
      <xdr:spPr>
        <a:xfrm flipV="1">
          <a:off x="2565400" y="14022706"/>
          <a:ext cx="78994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97789</xdr:rowOff>
    </xdr:from>
    <xdr:to>
      <xdr:col>10</xdr:col>
      <xdr:colOff>165100</xdr:colOff>
      <xdr:row>84</xdr:row>
      <xdr:rowOff>27939</xdr:rowOff>
    </xdr:to>
    <xdr:sp macro="" textlink="">
      <xdr:nvSpPr>
        <xdr:cNvPr id="289" name="楕円 288"/>
        <xdr:cNvSpPr/>
      </xdr:nvSpPr>
      <xdr:spPr>
        <a:xfrm>
          <a:off x="1739900" y="14011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148589</xdr:rowOff>
    </xdr:from>
    <xdr:to>
      <xdr:col>15</xdr:col>
      <xdr:colOff>50800</xdr:colOff>
      <xdr:row>83</xdr:row>
      <xdr:rowOff>148589</xdr:rowOff>
    </xdr:to>
    <xdr:cxnSp macro="">
      <xdr:nvCxnSpPr>
        <xdr:cNvPr id="290" name="直線コネクタ 289"/>
        <xdr:cNvCxnSpPr/>
      </xdr:nvCxnSpPr>
      <xdr:spPr>
        <a:xfrm>
          <a:off x="1790700" y="1406270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91" name="n_1aveValue【公営住宅】&#10;有形固定資産減価償却率"/>
        <xdr:cNvSpPr txBox="1"/>
      </xdr:nvSpPr>
      <xdr:spPr>
        <a:xfrm>
          <a:off x="317056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92" name="n_2aveValue【公営住宅】&#10;有形固定資産減価償却率"/>
        <xdr:cNvSpPr txBox="1"/>
      </xdr:nvSpPr>
      <xdr:spPr>
        <a:xfrm>
          <a:off x="238570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93" name="n_3aveValue【公営住宅】&#10;有形固定資産減価償却率"/>
        <xdr:cNvSpPr txBox="1"/>
      </xdr:nvSpPr>
      <xdr:spPr>
        <a:xfrm>
          <a:off x="161100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150513</xdr:rowOff>
    </xdr:from>
    <xdr:ext cx="405111" cy="259045"/>
    <xdr:sp macro="" textlink="">
      <xdr:nvSpPr>
        <xdr:cNvPr id="294" name="n_1mainValue【公営住宅】&#10;有形固定資産減価償却率"/>
        <xdr:cNvSpPr txBox="1"/>
      </xdr:nvSpPr>
      <xdr:spPr>
        <a:xfrm>
          <a:off x="3170564" y="1406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19066</xdr:rowOff>
    </xdr:from>
    <xdr:ext cx="405111" cy="259045"/>
    <xdr:sp macro="" textlink="">
      <xdr:nvSpPr>
        <xdr:cNvPr id="295" name="n_2mainValue【公営住宅】&#10;有形固定資産減価償却率"/>
        <xdr:cNvSpPr txBox="1"/>
      </xdr:nvSpPr>
      <xdr:spPr>
        <a:xfrm>
          <a:off x="2385704" y="1410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19066</xdr:rowOff>
    </xdr:from>
    <xdr:ext cx="405111" cy="259045"/>
    <xdr:sp macro="" textlink="">
      <xdr:nvSpPr>
        <xdr:cNvPr id="296" name="n_3mainValue【公営住宅】&#10;有形固定資産減価償却率"/>
        <xdr:cNvSpPr txBox="1"/>
      </xdr:nvSpPr>
      <xdr:spPr>
        <a:xfrm>
          <a:off x="1611004" y="1410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xdr:cNvCxnSpPr/>
      </xdr:nvCxnSpPr>
      <xdr:spPr>
        <a:xfrm flipV="1">
          <a:off x="9219565" y="13203174"/>
          <a:ext cx="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92583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9154160" y="14528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xdr:cNvSpPr txBox="1"/>
      </xdr:nvSpPr>
      <xdr:spPr>
        <a:xfrm>
          <a:off x="9258300" y="129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xdr:cNvCxnSpPr/>
      </xdr:nvCxnSpPr>
      <xdr:spPr>
        <a:xfrm>
          <a:off x="9154160" y="1320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25" name="【公営住宅】&#10;一人当たり面積平均値テキスト"/>
        <xdr:cNvSpPr txBox="1"/>
      </xdr:nvSpPr>
      <xdr:spPr>
        <a:xfrm>
          <a:off x="9258300" y="1398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xdr:cNvSpPr/>
      </xdr:nvSpPr>
      <xdr:spPr>
        <a:xfrm>
          <a:off x="9192260" y="141307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xdr:cNvSpPr/>
      </xdr:nvSpPr>
      <xdr:spPr>
        <a:xfrm>
          <a:off x="8445500" y="1411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xdr:cNvSpPr/>
      </xdr:nvSpPr>
      <xdr:spPr>
        <a:xfrm>
          <a:off x="7670800" y="141041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xdr:cNvSpPr/>
      </xdr:nvSpPr>
      <xdr:spPr>
        <a:xfrm>
          <a:off x="6873240" y="1409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161037</xdr:rowOff>
    </xdr:from>
    <xdr:to>
      <xdr:col>55</xdr:col>
      <xdr:colOff>50800</xdr:colOff>
      <xdr:row>86</xdr:row>
      <xdr:rowOff>91187</xdr:rowOff>
    </xdr:to>
    <xdr:sp macro="" textlink="">
      <xdr:nvSpPr>
        <xdr:cNvPr id="335" name="楕円 334"/>
        <xdr:cNvSpPr/>
      </xdr:nvSpPr>
      <xdr:spPr>
        <a:xfrm>
          <a:off x="9192260" y="144104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75964</xdr:rowOff>
    </xdr:from>
    <xdr:ext cx="469744" cy="259045"/>
    <xdr:sp macro="" textlink="">
      <xdr:nvSpPr>
        <xdr:cNvPr id="336" name="【公営住宅】&#10;一人当たり面積該当値テキスト"/>
        <xdr:cNvSpPr txBox="1"/>
      </xdr:nvSpPr>
      <xdr:spPr>
        <a:xfrm>
          <a:off x="9258300" y="1432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16256</xdr:rowOff>
    </xdr:from>
    <xdr:to>
      <xdr:col>50</xdr:col>
      <xdr:colOff>165100</xdr:colOff>
      <xdr:row>86</xdr:row>
      <xdr:rowOff>117856</xdr:rowOff>
    </xdr:to>
    <xdr:sp macro="" textlink="">
      <xdr:nvSpPr>
        <xdr:cNvPr id="337" name="楕円 336"/>
        <xdr:cNvSpPr/>
      </xdr:nvSpPr>
      <xdr:spPr>
        <a:xfrm>
          <a:off x="8445500" y="1443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40387</xdr:rowOff>
    </xdr:from>
    <xdr:to>
      <xdr:col>55</xdr:col>
      <xdr:colOff>0</xdr:colOff>
      <xdr:row>86</xdr:row>
      <xdr:rowOff>67056</xdr:rowOff>
    </xdr:to>
    <xdr:cxnSp macro="">
      <xdr:nvCxnSpPr>
        <xdr:cNvPr id="338" name="直線コネクタ 337"/>
        <xdr:cNvCxnSpPr/>
      </xdr:nvCxnSpPr>
      <xdr:spPr>
        <a:xfrm flipV="1">
          <a:off x="8496300" y="14457427"/>
          <a:ext cx="7239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16256</xdr:rowOff>
    </xdr:from>
    <xdr:to>
      <xdr:col>46</xdr:col>
      <xdr:colOff>38100</xdr:colOff>
      <xdr:row>86</xdr:row>
      <xdr:rowOff>117856</xdr:rowOff>
    </xdr:to>
    <xdr:sp macro="" textlink="">
      <xdr:nvSpPr>
        <xdr:cNvPr id="339" name="楕円 338"/>
        <xdr:cNvSpPr/>
      </xdr:nvSpPr>
      <xdr:spPr>
        <a:xfrm>
          <a:off x="7670800" y="144332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67056</xdr:rowOff>
    </xdr:from>
    <xdr:to>
      <xdr:col>50</xdr:col>
      <xdr:colOff>114300</xdr:colOff>
      <xdr:row>86</xdr:row>
      <xdr:rowOff>67056</xdr:rowOff>
    </xdr:to>
    <xdr:cxnSp macro="">
      <xdr:nvCxnSpPr>
        <xdr:cNvPr id="340" name="直線コネクタ 339"/>
        <xdr:cNvCxnSpPr/>
      </xdr:nvCxnSpPr>
      <xdr:spPr>
        <a:xfrm>
          <a:off x="7713980" y="1448409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17780</xdr:rowOff>
    </xdr:from>
    <xdr:to>
      <xdr:col>41</xdr:col>
      <xdr:colOff>101600</xdr:colOff>
      <xdr:row>86</xdr:row>
      <xdr:rowOff>119380</xdr:rowOff>
    </xdr:to>
    <xdr:sp macro="" textlink="">
      <xdr:nvSpPr>
        <xdr:cNvPr id="341" name="楕円 340"/>
        <xdr:cNvSpPr/>
      </xdr:nvSpPr>
      <xdr:spPr>
        <a:xfrm>
          <a:off x="687324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67056</xdr:rowOff>
    </xdr:from>
    <xdr:to>
      <xdr:col>45</xdr:col>
      <xdr:colOff>177800</xdr:colOff>
      <xdr:row>86</xdr:row>
      <xdr:rowOff>68580</xdr:rowOff>
    </xdr:to>
    <xdr:cxnSp macro="">
      <xdr:nvCxnSpPr>
        <xdr:cNvPr id="342" name="直線コネクタ 341"/>
        <xdr:cNvCxnSpPr/>
      </xdr:nvCxnSpPr>
      <xdr:spPr>
        <a:xfrm flipV="1">
          <a:off x="6924040" y="14484096"/>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43" name="n_1aveValue【公営住宅】&#10;一人当たり面積"/>
        <xdr:cNvSpPr txBox="1"/>
      </xdr:nvSpPr>
      <xdr:spPr>
        <a:xfrm>
          <a:off x="8271587" y="138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44" name="n_2aveValue【公営住宅】&#10;一人当たり面積"/>
        <xdr:cNvSpPr txBox="1"/>
      </xdr:nvSpPr>
      <xdr:spPr>
        <a:xfrm>
          <a:off x="7509587" y="1388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45" name="n_3aveValue【公営住宅】&#10;一人当たり面積"/>
        <xdr:cNvSpPr txBox="1"/>
      </xdr:nvSpPr>
      <xdr:spPr>
        <a:xfrm>
          <a:off x="6712027" y="1387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108983</xdr:rowOff>
    </xdr:from>
    <xdr:ext cx="469744" cy="259045"/>
    <xdr:sp macro="" textlink="">
      <xdr:nvSpPr>
        <xdr:cNvPr id="346" name="n_1mainValue【公営住宅】&#10;一人当たり面積"/>
        <xdr:cNvSpPr txBox="1"/>
      </xdr:nvSpPr>
      <xdr:spPr>
        <a:xfrm>
          <a:off x="8271587" y="145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108983</xdr:rowOff>
    </xdr:from>
    <xdr:ext cx="469744" cy="259045"/>
    <xdr:sp macro="" textlink="">
      <xdr:nvSpPr>
        <xdr:cNvPr id="347" name="n_2mainValue【公営住宅】&#10;一人当たり面積"/>
        <xdr:cNvSpPr txBox="1"/>
      </xdr:nvSpPr>
      <xdr:spPr>
        <a:xfrm>
          <a:off x="7509587" y="145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110507</xdr:rowOff>
    </xdr:from>
    <xdr:ext cx="469744" cy="259045"/>
    <xdr:sp macro="" textlink="">
      <xdr:nvSpPr>
        <xdr:cNvPr id="348" name="n_3mainValue【公営住宅】&#10;一人当たり面積"/>
        <xdr:cNvSpPr txBox="1"/>
      </xdr:nvSpPr>
      <xdr:spPr>
        <a:xfrm>
          <a:off x="67120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89" name="直線コネクタ 388"/>
        <xdr:cNvCxnSpPr/>
      </xdr:nvCxnSpPr>
      <xdr:spPr>
        <a:xfrm flipV="1">
          <a:off x="14375764" y="565023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90" name="【認定こども園・幼稚園・保育所】&#10;有形固定資産減価償却率最小値テキスト"/>
        <xdr:cNvSpPr txBox="1"/>
      </xdr:nvSpPr>
      <xdr:spPr>
        <a:xfrm>
          <a:off x="14414500"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91" name="直線コネクタ 390"/>
        <xdr:cNvCxnSpPr/>
      </xdr:nvCxnSpPr>
      <xdr:spPr>
        <a:xfrm>
          <a:off x="14287500" y="7008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2" name="【認定こども園・幼稚園・保育所】&#10;有形固定資産減価償却率最大値テキスト"/>
        <xdr:cNvSpPr txBox="1"/>
      </xdr:nvSpPr>
      <xdr:spPr>
        <a:xfrm>
          <a:off x="144145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3" name="直線コネクタ 392"/>
        <xdr:cNvCxnSpPr/>
      </xdr:nvCxnSpPr>
      <xdr:spPr>
        <a:xfrm>
          <a:off x="14287500" y="565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394" name="【認定こども園・幼稚園・保育所】&#10;有形固定資産減価償却率平均値テキスト"/>
        <xdr:cNvSpPr txBox="1"/>
      </xdr:nvSpPr>
      <xdr:spPr>
        <a:xfrm>
          <a:off x="14414500" y="630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95" name="フローチャート: 判断 394"/>
        <xdr:cNvSpPr/>
      </xdr:nvSpPr>
      <xdr:spPr>
        <a:xfrm>
          <a:off x="14325600" y="63271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96" name="フローチャート: 判断 395"/>
        <xdr:cNvSpPr/>
      </xdr:nvSpPr>
      <xdr:spPr>
        <a:xfrm>
          <a:off x="13578840" y="6348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97" name="フローチャート: 判断 396"/>
        <xdr:cNvSpPr/>
      </xdr:nvSpPr>
      <xdr:spPr>
        <a:xfrm>
          <a:off x="128041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98" name="フローチャート: 判断 397"/>
        <xdr:cNvSpPr/>
      </xdr:nvSpPr>
      <xdr:spPr>
        <a:xfrm>
          <a:off x="12029440" y="6443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04" name="楕円 403"/>
        <xdr:cNvSpPr/>
      </xdr:nvSpPr>
      <xdr:spPr>
        <a:xfrm>
          <a:off x="14325600" y="62337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53992</xdr:rowOff>
    </xdr:from>
    <xdr:ext cx="405111" cy="259045"/>
    <xdr:sp macro="" textlink="">
      <xdr:nvSpPr>
        <xdr:cNvPr id="405" name="【認定こども園・幼稚園・保育所】&#10;有形固定資産減価償却率該当値テキスト"/>
        <xdr:cNvSpPr txBox="1"/>
      </xdr:nvSpPr>
      <xdr:spPr>
        <a:xfrm>
          <a:off x="14414500"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406" name="楕円 405"/>
        <xdr:cNvSpPr/>
      </xdr:nvSpPr>
      <xdr:spPr>
        <a:xfrm>
          <a:off x="13578840" y="627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81915</xdr:rowOff>
    </xdr:from>
    <xdr:to>
      <xdr:col>85</xdr:col>
      <xdr:colOff>127000</xdr:colOff>
      <xdr:row>37</xdr:row>
      <xdr:rowOff>121920</xdr:rowOff>
    </xdr:to>
    <xdr:cxnSp macro="">
      <xdr:nvCxnSpPr>
        <xdr:cNvPr id="407" name="直線コネクタ 406"/>
        <xdr:cNvCxnSpPr/>
      </xdr:nvCxnSpPr>
      <xdr:spPr>
        <a:xfrm flipV="1">
          <a:off x="13629640" y="6284595"/>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113030</xdr:rowOff>
    </xdr:from>
    <xdr:to>
      <xdr:col>76</xdr:col>
      <xdr:colOff>165100</xdr:colOff>
      <xdr:row>38</xdr:row>
      <xdr:rowOff>43180</xdr:rowOff>
    </xdr:to>
    <xdr:sp macro="" textlink="">
      <xdr:nvSpPr>
        <xdr:cNvPr id="408" name="楕円 407"/>
        <xdr:cNvSpPr/>
      </xdr:nvSpPr>
      <xdr:spPr>
        <a:xfrm>
          <a:off x="12804140" y="6315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121920</xdr:rowOff>
    </xdr:from>
    <xdr:to>
      <xdr:col>81</xdr:col>
      <xdr:colOff>50800</xdr:colOff>
      <xdr:row>37</xdr:row>
      <xdr:rowOff>163830</xdr:rowOff>
    </xdr:to>
    <xdr:cxnSp macro="">
      <xdr:nvCxnSpPr>
        <xdr:cNvPr id="409" name="直線コネクタ 408"/>
        <xdr:cNvCxnSpPr/>
      </xdr:nvCxnSpPr>
      <xdr:spPr>
        <a:xfrm flipV="1">
          <a:off x="12854940" y="632460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126365</xdr:rowOff>
    </xdr:from>
    <xdr:to>
      <xdr:col>72</xdr:col>
      <xdr:colOff>38100</xdr:colOff>
      <xdr:row>38</xdr:row>
      <xdr:rowOff>56515</xdr:rowOff>
    </xdr:to>
    <xdr:sp macro="" textlink="">
      <xdr:nvSpPr>
        <xdr:cNvPr id="410" name="楕円 409"/>
        <xdr:cNvSpPr/>
      </xdr:nvSpPr>
      <xdr:spPr>
        <a:xfrm>
          <a:off x="12029440" y="632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163830</xdr:rowOff>
    </xdr:from>
    <xdr:to>
      <xdr:col>76</xdr:col>
      <xdr:colOff>114300</xdr:colOff>
      <xdr:row>38</xdr:row>
      <xdr:rowOff>5715</xdr:rowOff>
    </xdr:to>
    <xdr:cxnSp macro="">
      <xdr:nvCxnSpPr>
        <xdr:cNvPr id="411" name="直線コネクタ 410"/>
        <xdr:cNvCxnSpPr/>
      </xdr:nvCxnSpPr>
      <xdr:spPr>
        <a:xfrm flipV="1">
          <a:off x="12072620" y="6366510"/>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412" name="n_1aveValue【認定こども園・幼稚園・保育所】&#10;有形固定資産減価償却率"/>
        <xdr:cNvSpPr txBox="1"/>
      </xdr:nvSpPr>
      <xdr:spPr>
        <a:xfrm>
          <a:off x="134372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413" name="n_2aveValue【認定こども園・幼稚園・保育所】&#10;有形固定資産減価償却率"/>
        <xdr:cNvSpPr txBox="1"/>
      </xdr:nvSpPr>
      <xdr:spPr>
        <a:xfrm>
          <a:off x="126752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414" name="n_3aveValue【認定こども園・幼稚園・保育所】&#10;有形固定資産減価償却率"/>
        <xdr:cNvSpPr txBox="1"/>
      </xdr:nvSpPr>
      <xdr:spPr>
        <a:xfrm>
          <a:off x="119005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17797</xdr:rowOff>
    </xdr:from>
    <xdr:ext cx="405111" cy="259045"/>
    <xdr:sp macro="" textlink="">
      <xdr:nvSpPr>
        <xdr:cNvPr id="415" name="n_1mainValue【認定こども園・幼稚園・保育所】&#10;有形固定資産減価償却率"/>
        <xdr:cNvSpPr txBox="1"/>
      </xdr:nvSpPr>
      <xdr:spPr>
        <a:xfrm>
          <a:off x="134372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59707</xdr:rowOff>
    </xdr:from>
    <xdr:ext cx="405111" cy="259045"/>
    <xdr:sp macro="" textlink="">
      <xdr:nvSpPr>
        <xdr:cNvPr id="416" name="n_2mainValue【認定こども園・幼稚園・保育所】&#10;有形固定資産減価償却率"/>
        <xdr:cNvSpPr txBox="1"/>
      </xdr:nvSpPr>
      <xdr:spPr>
        <a:xfrm>
          <a:off x="126752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73042</xdr:rowOff>
    </xdr:from>
    <xdr:ext cx="405111" cy="259045"/>
    <xdr:sp macro="" textlink="">
      <xdr:nvSpPr>
        <xdr:cNvPr id="417" name="n_3mainValue【認定こども園・幼稚園・保育所】&#10;有形固定資産減価償却率"/>
        <xdr:cNvSpPr txBox="1"/>
      </xdr:nvSpPr>
      <xdr:spPr>
        <a:xfrm>
          <a:off x="119005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39" name="直線コネクタ 438"/>
        <xdr:cNvCxnSpPr/>
      </xdr:nvCxnSpPr>
      <xdr:spPr>
        <a:xfrm flipV="1">
          <a:off x="19509104" y="5743956"/>
          <a:ext cx="0" cy="124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0" name="【認定こども園・幼稚園・保育所】&#10;一人当たり面積最小値テキスト"/>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1" name="直線コネクタ 440"/>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2" name="【認定こども園・幼稚園・保育所】&#10;一人当たり面積最大値テキスト"/>
        <xdr:cNvSpPr txBox="1"/>
      </xdr:nvSpPr>
      <xdr:spPr>
        <a:xfrm>
          <a:off x="19547840" y="552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43" name="直線コネクタ 442"/>
        <xdr:cNvCxnSpPr/>
      </xdr:nvCxnSpPr>
      <xdr:spPr>
        <a:xfrm>
          <a:off x="19443700" y="5743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444" name="【認定こども園・幼稚園・保育所】&#10;一人当たり面積平均値テキスト"/>
        <xdr:cNvSpPr txBox="1"/>
      </xdr:nvSpPr>
      <xdr:spPr>
        <a:xfrm>
          <a:off x="19547840" y="6425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45" name="フローチャート: 判断 444"/>
        <xdr:cNvSpPr/>
      </xdr:nvSpPr>
      <xdr:spPr>
        <a:xfrm>
          <a:off x="1945894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46" name="フローチャート: 判断 445"/>
        <xdr:cNvSpPr/>
      </xdr:nvSpPr>
      <xdr:spPr>
        <a:xfrm>
          <a:off x="18735040" y="65702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7" name="フローチャート: 判断 446"/>
        <xdr:cNvSpPr/>
      </xdr:nvSpPr>
      <xdr:spPr>
        <a:xfrm>
          <a:off x="1793748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48" name="フローチャート: 判断 447"/>
        <xdr:cNvSpPr/>
      </xdr:nvSpPr>
      <xdr:spPr>
        <a:xfrm>
          <a:off x="1716278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121412</xdr:rowOff>
    </xdr:from>
    <xdr:to>
      <xdr:col>116</xdr:col>
      <xdr:colOff>114300</xdr:colOff>
      <xdr:row>41</xdr:row>
      <xdr:rowOff>51562</xdr:rowOff>
    </xdr:to>
    <xdr:sp macro="" textlink="">
      <xdr:nvSpPr>
        <xdr:cNvPr id="454" name="楕円 453"/>
        <xdr:cNvSpPr/>
      </xdr:nvSpPr>
      <xdr:spPr>
        <a:xfrm>
          <a:off x="19458940" y="6827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36339</xdr:rowOff>
    </xdr:from>
    <xdr:ext cx="469744" cy="259045"/>
    <xdr:sp macro="" textlink="">
      <xdr:nvSpPr>
        <xdr:cNvPr id="455" name="【認定こども園・幼稚園・保育所】&#10;一人当たり面積該当値テキスト"/>
        <xdr:cNvSpPr txBox="1"/>
      </xdr:nvSpPr>
      <xdr:spPr>
        <a:xfrm>
          <a:off x="19547840" y="674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456" name="楕円 455"/>
        <xdr:cNvSpPr/>
      </xdr:nvSpPr>
      <xdr:spPr>
        <a:xfrm>
          <a:off x="18735040" y="682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41</xdr:row>
      <xdr:rowOff>762</xdr:rowOff>
    </xdr:to>
    <xdr:cxnSp macro="">
      <xdr:nvCxnSpPr>
        <xdr:cNvPr id="457" name="直線コネクタ 456"/>
        <xdr:cNvCxnSpPr/>
      </xdr:nvCxnSpPr>
      <xdr:spPr>
        <a:xfrm>
          <a:off x="18778220" y="6873240"/>
          <a:ext cx="7315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112268</xdr:rowOff>
    </xdr:from>
    <xdr:to>
      <xdr:col>107</xdr:col>
      <xdr:colOff>101600</xdr:colOff>
      <xdr:row>41</xdr:row>
      <xdr:rowOff>42418</xdr:rowOff>
    </xdr:to>
    <xdr:sp macro="" textlink="">
      <xdr:nvSpPr>
        <xdr:cNvPr id="458" name="楕円 457"/>
        <xdr:cNvSpPr/>
      </xdr:nvSpPr>
      <xdr:spPr>
        <a:xfrm>
          <a:off x="17937480" y="6817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163068</xdr:rowOff>
    </xdr:from>
    <xdr:to>
      <xdr:col>111</xdr:col>
      <xdr:colOff>177800</xdr:colOff>
      <xdr:row>40</xdr:row>
      <xdr:rowOff>167640</xdr:rowOff>
    </xdr:to>
    <xdr:cxnSp macro="">
      <xdr:nvCxnSpPr>
        <xdr:cNvPr id="459" name="直線コネクタ 458"/>
        <xdr:cNvCxnSpPr/>
      </xdr:nvCxnSpPr>
      <xdr:spPr>
        <a:xfrm>
          <a:off x="17988280" y="686866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75692</xdr:rowOff>
    </xdr:from>
    <xdr:to>
      <xdr:col>102</xdr:col>
      <xdr:colOff>165100</xdr:colOff>
      <xdr:row>41</xdr:row>
      <xdr:rowOff>5842</xdr:rowOff>
    </xdr:to>
    <xdr:sp macro="" textlink="">
      <xdr:nvSpPr>
        <xdr:cNvPr id="460" name="楕円 459"/>
        <xdr:cNvSpPr/>
      </xdr:nvSpPr>
      <xdr:spPr>
        <a:xfrm>
          <a:off x="17162780" y="6781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40</xdr:row>
      <xdr:rowOff>163068</xdr:rowOff>
    </xdr:to>
    <xdr:cxnSp macro="">
      <xdr:nvCxnSpPr>
        <xdr:cNvPr id="461" name="直線コネクタ 460"/>
        <xdr:cNvCxnSpPr/>
      </xdr:nvCxnSpPr>
      <xdr:spPr>
        <a:xfrm>
          <a:off x="17213580" y="6832092"/>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462" name="n_1aveValue【認定こども園・幼稚園・保育所】&#10;一人当たり面積"/>
        <xdr:cNvSpPr txBox="1"/>
      </xdr:nvSpPr>
      <xdr:spPr>
        <a:xfrm>
          <a:off x="18561127" y="635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3" name="n_2aveValue【認定こども園・幼稚園・保育所】&#10;一人当たり面積"/>
        <xdr:cNvSpPr txBox="1"/>
      </xdr:nvSpPr>
      <xdr:spPr>
        <a:xfrm>
          <a:off x="17776267"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464" name="n_3aveValue【認定こども園・幼稚園・保育所】&#10;一人当たり面積"/>
        <xdr:cNvSpPr txBox="1"/>
      </xdr:nvSpPr>
      <xdr:spPr>
        <a:xfrm>
          <a:off x="17001567"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465" name="n_1mainValue【認定こども園・幼稚園・保育所】&#10;一人当たり面積"/>
        <xdr:cNvSpPr txBox="1"/>
      </xdr:nvSpPr>
      <xdr:spPr>
        <a:xfrm>
          <a:off x="185611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33545</xdr:rowOff>
    </xdr:from>
    <xdr:ext cx="469744" cy="259045"/>
    <xdr:sp macro="" textlink="">
      <xdr:nvSpPr>
        <xdr:cNvPr id="466" name="n_2mainValue【認定こども園・幼稚園・保育所】&#10;一人当たり面積"/>
        <xdr:cNvSpPr txBox="1"/>
      </xdr:nvSpPr>
      <xdr:spPr>
        <a:xfrm>
          <a:off x="17776267" y="690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168419</xdr:rowOff>
    </xdr:from>
    <xdr:ext cx="469744" cy="259045"/>
    <xdr:sp macro="" textlink="">
      <xdr:nvSpPr>
        <xdr:cNvPr id="467" name="n_3mainValue【認定こども園・幼稚園・保育所】&#10;一人当たり面積"/>
        <xdr:cNvSpPr txBox="1"/>
      </xdr:nvSpPr>
      <xdr:spPr>
        <a:xfrm>
          <a:off x="17001567" y="68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9" name="直線コネクタ 478"/>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0" name="テキスト ボックス 479"/>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1" name="直線コネクタ 480"/>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2" name="テキスト ボックス 481"/>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3" name="直線コネクタ 482"/>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4" name="テキスト ボックス 483"/>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5" name="直線コネクタ 484"/>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86" name="テキスト ボックス 485"/>
        <xdr:cNvSpPr txBox="1"/>
      </xdr:nvSpPr>
      <xdr:spPr>
        <a:xfrm>
          <a:off x="105615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90" name="直線コネクタ 489"/>
        <xdr:cNvCxnSpPr/>
      </xdr:nvCxnSpPr>
      <xdr:spPr>
        <a:xfrm flipV="1">
          <a:off x="14375764" y="9605772"/>
          <a:ext cx="0" cy="122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91" name="【学校施設】&#10;有形固定資産減価償却率最小値テキスト"/>
        <xdr:cNvSpPr txBox="1"/>
      </xdr:nvSpPr>
      <xdr:spPr>
        <a:xfrm>
          <a:off x="14414500" y="1083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92" name="直線コネクタ 491"/>
        <xdr:cNvCxnSpPr/>
      </xdr:nvCxnSpPr>
      <xdr:spPr>
        <a:xfrm>
          <a:off x="14287500" y="10829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93" name="【学校施設】&#10;有形固定資産減価償却率最大値テキスト"/>
        <xdr:cNvSpPr txBox="1"/>
      </xdr:nvSpPr>
      <xdr:spPr>
        <a:xfrm>
          <a:off x="14414500" y="9388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94" name="直線コネクタ 493"/>
        <xdr:cNvCxnSpPr/>
      </xdr:nvCxnSpPr>
      <xdr:spPr>
        <a:xfrm>
          <a:off x="14287500" y="96057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495" name="【学校施設】&#10;有形固定資産減価償却率平均値テキスト"/>
        <xdr:cNvSpPr txBox="1"/>
      </xdr:nvSpPr>
      <xdr:spPr>
        <a:xfrm>
          <a:off x="14414500" y="9981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96" name="フローチャート: 判断 495"/>
        <xdr:cNvSpPr/>
      </xdr:nvSpPr>
      <xdr:spPr>
        <a:xfrm>
          <a:off x="14325600" y="1012647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97" name="フローチャート: 判断 496"/>
        <xdr:cNvSpPr/>
      </xdr:nvSpPr>
      <xdr:spPr>
        <a:xfrm>
          <a:off x="13578840" y="101424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98" name="フローチャート: 判断 497"/>
        <xdr:cNvSpPr/>
      </xdr:nvSpPr>
      <xdr:spPr>
        <a:xfrm>
          <a:off x="12804140" y="10153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99" name="フローチャート: 判断 498"/>
        <xdr:cNvSpPr/>
      </xdr:nvSpPr>
      <xdr:spPr>
        <a:xfrm>
          <a:off x="12029440" y="101767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22352</xdr:rowOff>
    </xdr:from>
    <xdr:to>
      <xdr:col>85</xdr:col>
      <xdr:colOff>177800</xdr:colOff>
      <xdr:row>62</xdr:row>
      <xdr:rowOff>123952</xdr:rowOff>
    </xdr:to>
    <xdr:sp macro="" textlink="">
      <xdr:nvSpPr>
        <xdr:cNvPr id="505" name="楕円 504"/>
        <xdr:cNvSpPr/>
      </xdr:nvSpPr>
      <xdr:spPr>
        <a:xfrm>
          <a:off x="14325600" y="1041603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779</xdr:rowOff>
    </xdr:from>
    <xdr:ext cx="405111" cy="259045"/>
    <xdr:sp macro="" textlink="">
      <xdr:nvSpPr>
        <xdr:cNvPr id="506" name="【学校施設】&#10;有形固定資産減価償却率該当値テキスト"/>
        <xdr:cNvSpPr txBox="1"/>
      </xdr:nvSpPr>
      <xdr:spPr>
        <a:xfrm>
          <a:off x="14414500" y="103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42926</xdr:rowOff>
    </xdr:from>
    <xdr:to>
      <xdr:col>81</xdr:col>
      <xdr:colOff>101600</xdr:colOff>
      <xdr:row>62</xdr:row>
      <xdr:rowOff>144526</xdr:rowOff>
    </xdr:to>
    <xdr:sp macro="" textlink="">
      <xdr:nvSpPr>
        <xdr:cNvPr id="507" name="楕円 506"/>
        <xdr:cNvSpPr/>
      </xdr:nvSpPr>
      <xdr:spPr>
        <a:xfrm>
          <a:off x="13578840" y="104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73152</xdr:rowOff>
    </xdr:from>
    <xdr:to>
      <xdr:col>85</xdr:col>
      <xdr:colOff>127000</xdr:colOff>
      <xdr:row>62</xdr:row>
      <xdr:rowOff>93726</xdr:rowOff>
    </xdr:to>
    <xdr:cxnSp macro="">
      <xdr:nvCxnSpPr>
        <xdr:cNvPr id="508" name="直線コネクタ 507"/>
        <xdr:cNvCxnSpPr/>
      </xdr:nvCxnSpPr>
      <xdr:spPr>
        <a:xfrm flipV="1">
          <a:off x="13629640" y="10466832"/>
          <a:ext cx="74676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20066</xdr:rowOff>
    </xdr:from>
    <xdr:to>
      <xdr:col>76</xdr:col>
      <xdr:colOff>165100</xdr:colOff>
      <xdr:row>62</xdr:row>
      <xdr:rowOff>121666</xdr:rowOff>
    </xdr:to>
    <xdr:sp macro="" textlink="">
      <xdr:nvSpPr>
        <xdr:cNvPr id="509" name="楕円 508"/>
        <xdr:cNvSpPr/>
      </xdr:nvSpPr>
      <xdr:spPr>
        <a:xfrm>
          <a:off x="12804140" y="104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70866</xdr:rowOff>
    </xdr:from>
    <xdr:to>
      <xdr:col>81</xdr:col>
      <xdr:colOff>50800</xdr:colOff>
      <xdr:row>62</xdr:row>
      <xdr:rowOff>93726</xdr:rowOff>
    </xdr:to>
    <xdr:cxnSp macro="">
      <xdr:nvCxnSpPr>
        <xdr:cNvPr id="510" name="直線コネクタ 509"/>
        <xdr:cNvCxnSpPr/>
      </xdr:nvCxnSpPr>
      <xdr:spPr>
        <a:xfrm>
          <a:off x="12854940" y="10464546"/>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154940</xdr:rowOff>
    </xdr:from>
    <xdr:to>
      <xdr:col>72</xdr:col>
      <xdr:colOff>38100</xdr:colOff>
      <xdr:row>62</xdr:row>
      <xdr:rowOff>85090</xdr:rowOff>
    </xdr:to>
    <xdr:sp macro="" textlink="">
      <xdr:nvSpPr>
        <xdr:cNvPr id="511" name="楕円 510"/>
        <xdr:cNvSpPr/>
      </xdr:nvSpPr>
      <xdr:spPr>
        <a:xfrm>
          <a:off x="12029440" y="10380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34290</xdr:rowOff>
    </xdr:from>
    <xdr:to>
      <xdr:col>76</xdr:col>
      <xdr:colOff>114300</xdr:colOff>
      <xdr:row>62</xdr:row>
      <xdr:rowOff>70866</xdr:rowOff>
    </xdr:to>
    <xdr:cxnSp macro="">
      <xdr:nvCxnSpPr>
        <xdr:cNvPr id="512" name="直線コネクタ 511"/>
        <xdr:cNvCxnSpPr/>
      </xdr:nvCxnSpPr>
      <xdr:spPr>
        <a:xfrm>
          <a:off x="12072620" y="10427970"/>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513" name="n_1aveValue【学校施設】&#10;有形固定資産減価償却率"/>
        <xdr:cNvSpPr txBox="1"/>
      </xdr:nvSpPr>
      <xdr:spPr>
        <a:xfrm>
          <a:off x="13437244" y="992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514" name="n_2aveValue【学校施設】&#10;有形固定資産減価償却率"/>
        <xdr:cNvSpPr txBox="1"/>
      </xdr:nvSpPr>
      <xdr:spPr>
        <a:xfrm>
          <a:off x="12675244" y="993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515" name="n_3aveValue【学校施設】&#10;有形固定資産減価償却率"/>
        <xdr:cNvSpPr txBox="1"/>
      </xdr:nvSpPr>
      <xdr:spPr>
        <a:xfrm>
          <a:off x="11900544" y="995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135653</xdr:rowOff>
    </xdr:from>
    <xdr:ext cx="405111" cy="259045"/>
    <xdr:sp macro="" textlink="">
      <xdr:nvSpPr>
        <xdr:cNvPr id="516" name="n_1mainValue【学校施設】&#10;有形固定資産減価償却率"/>
        <xdr:cNvSpPr txBox="1"/>
      </xdr:nvSpPr>
      <xdr:spPr>
        <a:xfrm>
          <a:off x="13437244" y="105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112793</xdr:rowOff>
    </xdr:from>
    <xdr:ext cx="405111" cy="259045"/>
    <xdr:sp macro="" textlink="">
      <xdr:nvSpPr>
        <xdr:cNvPr id="517" name="n_2mainValue【学校施設】&#10;有形固定資産減価償却率"/>
        <xdr:cNvSpPr txBox="1"/>
      </xdr:nvSpPr>
      <xdr:spPr>
        <a:xfrm>
          <a:off x="12675244" y="1050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76217</xdr:rowOff>
    </xdr:from>
    <xdr:ext cx="405111" cy="259045"/>
    <xdr:sp macro="" textlink="">
      <xdr:nvSpPr>
        <xdr:cNvPr id="518" name="n_3mainValue【学校施設】&#10;有形固定資産減価償却率"/>
        <xdr:cNvSpPr txBox="1"/>
      </xdr:nvSpPr>
      <xdr:spPr>
        <a:xfrm>
          <a:off x="119005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9" name="直線コネクタ 528"/>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0" name="テキスト ボックス 529"/>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1" name="直線コネクタ 530"/>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2" name="テキスト ボックス 531"/>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3" name="直線コネクタ 532"/>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4" name="テキスト ボックス 533"/>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5" name="直線コネクタ 534"/>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6" name="テキスト ボックス 535"/>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83439</xdr:rowOff>
    </xdr:from>
    <xdr:to>
      <xdr:col>116</xdr:col>
      <xdr:colOff>62864</xdr:colOff>
      <xdr:row>62</xdr:row>
      <xdr:rowOff>142875</xdr:rowOff>
    </xdr:to>
    <xdr:cxnSp macro="">
      <xdr:nvCxnSpPr>
        <xdr:cNvPr id="540" name="直線コネクタ 539"/>
        <xdr:cNvCxnSpPr/>
      </xdr:nvCxnSpPr>
      <xdr:spPr>
        <a:xfrm flipV="1">
          <a:off x="19509104" y="9806559"/>
          <a:ext cx="0" cy="72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146702</xdr:rowOff>
    </xdr:from>
    <xdr:ext cx="469744" cy="259045"/>
    <xdr:sp macro="" textlink="">
      <xdr:nvSpPr>
        <xdr:cNvPr id="541" name="【学校施設】&#10;一人当たり面積最小値テキスト"/>
        <xdr:cNvSpPr txBox="1"/>
      </xdr:nvSpPr>
      <xdr:spPr>
        <a:xfrm>
          <a:off x="19547840" y="105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142875</xdr:rowOff>
    </xdr:from>
    <xdr:to>
      <xdr:col>116</xdr:col>
      <xdr:colOff>152400</xdr:colOff>
      <xdr:row>62</xdr:row>
      <xdr:rowOff>142875</xdr:rowOff>
    </xdr:to>
    <xdr:cxnSp macro="">
      <xdr:nvCxnSpPr>
        <xdr:cNvPr id="542" name="直線コネクタ 541"/>
        <xdr:cNvCxnSpPr/>
      </xdr:nvCxnSpPr>
      <xdr:spPr>
        <a:xfrm>
          <a:off x="19443700" y="10536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30116</xdr:rowOff>
    </xdr:from>
    <xdr:ext cx="469744" cy="259045"/>
    <xdr:sp macro="" textlink="">
      <xdr:nvSpPr>
        <xdr:cNvPr id="543" name="【学校施設】&#10;一人当たり面積最大値テキスト"/>
        <xdr:cNvSpPr txBox="1"/>
      </xdr:nvSpPr>
      <xdr:spPr>
        <a:xfrm>
          <a:off x="19547840" y="958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83439</xdr:rowOff>
    </xdr:from>
    <xdr:to>
      <xdr:col>116</xdr:col>
      <xdr:colOff>152400</xdr:colOff>
      <xdr:row>58</xdr:row>
      <xdr:rowOff>83439</xdr:rowOff>
    </xdr:to>
    <xdr:cxnSp macro="">
      <xdr:nvCxnSpPr>
        <xdr:cNvPr id="544" name="直線コネクタ 543"/>
        <xdr:cNvCxnSpPr/>
      </xdr:nvCxnSpPr>
      <xdr:spPr>
        <a:xfrm>
          <a:off x="19443700" y="9806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163644</xdr:rowOff>
    </xdr:from>
    <xdr:ext cx="469744" cy="259045"/>
    <xdr:sp macro="" textlink="">
      <xdr:nvSpPr>
        <xdr:cNvPr id="545" name="【学校施設】&#10;一人当たり面積平均値テキスト"/>
        <xdr:cNvSpPr txBox="1"/>
      </xdr:nvSpPr>
      <xdr:spPr>
        <a:xfrm>
          <a:off x="19547840" y="10222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140767</xdr:rowOff>
    </xdr:from>
    <xdr:to>
      <xdr:col>116</xdr:col>
      <xdr:colOff>114300</xdr:colOff>
      <xdr:row>62</xdr:row>
      <xdr:rowOff>70917</xdr:rowOff>
    </xdr:to>
    <xdr:sp macro="" textlink="">
      <xdr:nvSpPr>
        <xdr:cNvPr id="546" name="フローチャート: 判断 545"/>
        <xdr:cNvSpPr/>
      </xdr:nvSpPr>
      <xdr:spPr>
        <a:xfrm>
          <a:off x="19458940" y="103668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127736</xdr:rowOff>
    </xdr:from>
    <xdr:to>
      <xdr:col>112</xdr:col>
      <xdr:colOff>38100</xdr:colOff>
      <xdr:row>62</xdr:row>
      <xdr:rowOff>57886</xdr:rowOff>
    </xdr:to>
    <xdr:sp macro="" textlink="">
      <xdr:nvSpPr>
        <xdr:cNvPr id="547" name="フローチャート: 判断 546"/>
        <xdr:cNvSpPr/>
      </xdr:nvSpPr>
      <xdr:spPr>
        <a:xfrm>
          <a:off x="18735040" y="1035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131166</xdr:rowOff>
    </xdr:from>
    <xdr:to>
      <xdr:col>107</xdr:col>
      <xdr:colOff>101600</xdr:colOff>
      <xdr:row>62</xdr:row>
      <xdr:rowOff>61316</xdr:rowOff>
    </xdr:to>
    <xdr:sp macro="" textlink="">
      <xdr:nvSpPr>
        <xdr:cNvPr id="548" name="フローチャート: 判断 547"/>
        <xdr:cNvSpPr/>
      </xdr:nvSpPr>
      <xdr:spPr>
        <a:xfrm>
          <a:off x="17937480" y="10357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99619</xdr:rowOff>
    </xdr:from>
    <xdr:to>
      <xdr:col>102</xdr:col>
      <xdr:colOff>165100</xdr:colOff>
      <xdr:row>62</xdr:row>
      <xdr:rowOff>29769</xdr:rowOff>
    </xdr:to>
    <xdr:sp macro="" textlink="">
      <xdr:nvSpPr>
        <xdr:cNvPr id="549" name="フローチャート: 判断 548"/>
        <xdr:cNvSpPr/>
      </xdr:nvSpPr>
      <xdr:spPr>
        <a:xfrm>
          <a:off x="17162780" y="1032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39268</xdr:rowOff>
    </xdr:from>
    <xdr:to>
      <xdr:col>116</xdr:col>
      <xdr:colOff>114300</xdr:colOff>
      <xdr:row>62</xdr:row>
      <xdr:rowOff>140868</xdr:rowOff>
    </xdr:to>
    <xdr:sp macro="" textlink="">
      <xdr:nvSpPr>
        <xdr:cNvPr id="555" name="楕円 554"/>
        <xdr:cNvSpPr/>
      </xdr:nvSpPr>
      <xdr:spPr>
        <a:xfrm>
          <a:off x="19458940" y="1043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125645</xdr:rowOff>
    </xdr:from>
    <xdr:ext cx="469744" cy="259045"/>
    <xdr:sp macro="" textlink="">
      <xdr:nvSpPr>
        <xdr:cNvPr id="556" name="【学校施設】&#10;一人当たり面積該当値テキスト"/>
        <xdr:cNvSpPr txBox="1"/>
      </xdr:nvSpPr>
      <xdr:spPr>
        <a:xfrm>
          <a:off x="19547840" y="1035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31267</xdr:rowOff>
    </xdr:from>
    <xdr:to>
      <xdr:col>112</xdr:col>
      <xdr:colOff>38100</xdr:colOff>
      <xdr:row>62</xdr:row>
      <xdr:rowOff>132867</xdr:rowOff>
    </xdr:to>
    <xdr:sp macro="" textlink="">
      <xdr:nvSpPr>
        <xdr:cNvPr id="557" name="楕円 556"/>
        <xdr:cNvSpPr/>
      </xdr:nvSpPr>
      <xdr:spPr>
        <a:xfrm>
          <a:off x="18735040" y="104249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82067</xdr:rowOff>
    </xdr:from>
    <xdr:to>
      <xdr:col>116</xdr:col>
      <xdr:colOff>63500</xdr:colOff>
      <xdr:row>62</xdr:row>
      <xdr:rowOff>90068</xdr:rowOff>
    </xdr:to>
    <xdr:cxnSp macro="">
      <xdr:nvCxnSpPr>
        <xdr:cNvPr id="558" name="直線コネクタ 557"/>
        <xdr:cNvCxnSpPr/>
      </xdr:nvCxnSpPr>
      <xdr:spPr>
        <a:xfrm>
          <a:off x="18778220" y="10475747"/>
          <a:ext cx="73152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30125</xdr:rowOff>
    </xdr:from>
    <xdr:to>
      <xdr:col>107</xdr:col>
      <xdr:colOff>101600</xdr:colOff>
      <xdr:row>62</xdr:row>
      <xdr:rowOff>131725</xdr:rowOff>
    </xdr:to>
    <xdr:sp macro="" textlink="">
      <xdr:nvSpPr>
        <xdr:cNvPr id="559" name="楕円 558"/>
        <xdr:cNvSpPr/>
      </xdr:nvSpPr>
      <xdr:spPr>
        <a:xfrm>
          <a:off x="17937480" y="104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80925</xdr:rowOff>
    </xdr:from>
    <xdr:to>
      <xdr:col>111</xdr:col>
      <xdr:colOff>177800</xdr:colOff>
      <xdr:row>62</xdr:row>
      <xdr:rowOff>82067</xdr:rowOff>
    </xdr:to>
    <xdr:cxnSp macro="">
      <xdr:nvCxnSpPr>
        <xdr:cNvPr id="560" name="直線コネクタ 559"/>
        <xdr:cNvCxnSpPr/>
      </xdr:nvCxnSpPr>
      <xdr:spPr>
        <a:xfrm>
          <a:off x="17988280" y="10474605"/>
          <a:ext cx="78994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169342</xdr:rowOff>
    </xdr:from>
    <xdr:to>
      <xdr:col>102</xdr:col>
      <xdr:colOff>165100</xdr:colOff>
      <xdr:row>55</xdr:row>
      <xdr:rowOff>99492</xdr:rowOff>
    </xdr:to>
    <xdr:sp macro="" textlink="">
      <xdr:nvSpPr>
        <xdr:cNvPr id="561" name="楕円 560"/>
        <xdr:cNvSpPr/>
      </xdr:nvSpPr>
      <xdr:spPr>
        <a:xfrm>
          <a:off x="17162780" y="9221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48692</xdr:rowOff>
    </xdr:from>
    <xdr:to>
      <xdr:col>107</xdr:col>
      <xdr:colOff>50800</xdr:colOff>
      <xdr:row>62</xdr:row>
      <xdr:rowOff>80925</xdr:rowOff>
    </xdr:to>
    <xdr:cxnSp macro="">
      <xdr:nvCxnSpPr>
        <xdr:cNvPr id="562" name="直線コネクタ 561"/>
        <xdr:cNvCxnSpPr/>
      </xdr:nvCxnSpPr>
      <xdr:spPr>
        <a:xfrm>
          <a:off x="17213580" y="9268892"/>
          <a:ext cx="774700" cy="120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74413</xdr:rowOff>
    </xdr:from>
    <xdr:ext cx="469744" cy="259045"/>
    <xdr:sp macro="" textlink="">
      <xdr:nvSpPr>
        <xdr:cNvPr id="563" name="n_1aveValue【学校施設】&#10;一人当たり面積"/>
        <xdr:cNvSpPr txBox="1"/>
      </xdr:nvSpPr>
      <xdr:spPr>
        <a:xfrm>
          <a:off x="18561127" y="1013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77843</xdr:rowOff>
    </xdr:from>
    <xdr:ext cx="469744" cy="259045"/>
    <xdr:sp macro="" textlink="">
      <xdr:nvSpPr>
        <xdr:cNvPr id="564" name="n_2aveValue【学校施設】&#10;一人当たり面積"/>
        <xdr:cNvSpPr txBox="1"/>
      </xdr:nvSpPr>
      <xdr:spPr>
        <a:xfrm>
          <a:off x="17776267" y="1013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20896</xdr:rowOff>
    </xdr:from>
    <xdr:ext cx="469744" cy="259045"/>
    <xdr:sp macro="" textlink="">
      <xdr:nvSpPr>
        <xdr:cNvPr id="565" name="n_3aveValue【学校施設】&#10;一人当たり面積"/>
        <xdr:cNvSpPr txBox="1"/>
      </xdr:nvSpPr>
      <xdr:spPr>
        <a:xfrm>
          <a:off x="17001567" y="1041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123994</xdr:rowOff>
    </xdr:from>
    <xdr:ext cx="469744" cy="259045"/>
    <xdr:sp macro="" textlink="">
      <xdr:nvSpPr>
        <xdr:cNvPr id="566" name="n_1mainValue【学校施設】&#10;一人当たり面積"/>
        <xdr:cNvSpPr txBox="1"/>
      </xdr:nvSpPr>
      <xdr:spPr>
        <a:xfrm>
          <a:off x="18561127" y="1051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122852</xdr:rowOff>
    </xdr:from>
    <xdr:ext cx="469744" cy="259045"/>
    <xdr:sp macro="" textlink="">
      <xdr:nvSpPr>
        <xdr:cNvPr id="567" name="n_2mainValue【学校施設】&#10;一人当たり面積"/>
        <xdr:cNvSpPr txBox="1"/>
      </xdr:nvSpPr>
      <xdr:spPr>
        <a:xfrm>
          <a:off x="17776267" y="1051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116019</xdr:rowOff>
    </xdr:from>
    <xdr:ext cx="469744" cy="259045"/>
    <xdr:sp macro="" textlink="">
      <xdr:nvSpPr>
        <xdr:cNvPr id="568" name="n_3mainValue【学校施設】&#10;一人当たり面積"/>
        <xdr:cNvSpPr txBox="1"/>
      </xdr:nvSpPr>
      <xdr:spPr>
        <a:xfrm>
          <a:off x="17001567" y="900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94" name="直線コネクタ 593"/>
        <xdr:cNvCxnSpPr/>
      </xdr:nvCxnSpPr>
      <xdr:spPr>
        <a:xfrm flipV="1">
          <a:off x="14375764" y="12987201"/>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95" name="【児童館】&#10;有形固定資産減価償却率最小値テキスト"/>
        <xdr:cNvSpPr txBox="1"/>
      </xdr:nvSpPr>
      <xdr:spPr>
        <a:xfrm>
          <a:off x="1441450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96" name="直線コネクタ 595"/>
        <xdr:cNvCxnSpPr/>
      </xdr:nvCxnSpPr>
      <xdr:spPr>
        <a:xfrm>
          <a:off x="142875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7" name="【児童館】&#10;有形固定資産減価償却率最大値テキスト"/>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8" name="直線コネクタ 597"/>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96719</xdr:rowOff>
    </xdr:from>
    <xdr:ext cx="405111" cy="259045"/>
    <xdr:sp macro="" textlink="">
      <xdr:nvSpPr>
        <xdr:cNvPr id="599" name="【児童館】&#10;有形固定資産減価償却率平均値テキスト"/>
        <xdr:cNvSpPr txBox="1"/>
      </xdr:nvSpPr>
      <xdr:spPr>
        <a:xfrm>
          <a:off x="14414500" y="1350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00" name="フローチャート: 判断 599"/>
        <xdr:cNvSpPr/>
      </xdr:nvSpPr>
      <xdr:spPr>
        <a:xfrm>
          <a:off x="14325600" y="136526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01" name="フローチャート: 判断 600"/>
        <xdr:cNvSpPr/>
      </xdr:nvSpPr>
      <xdr:spPr>
        <a:xfrm>
          <a:off x="1357884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02" name="フローチャート: 判断 601"/>
        <xdr:cNvSpPr/>
      </xdr:nvSpPr>
      <xdr:spPr>
        <a:xfrm>
          <a:off x="12804140" y="136706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603" name="フローチャート: 判断 602"/>
        <xdr:cNvSpPr/>
      </xdr:nvSpPr>
      <xdr:spPr>
        <a:xfrm>
          <a:off x="12029440" y="138186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96701</xdr:rowOff>
    </xdr:from>
    <xdr:to>
      <xdr:col>85</xdr:col>
      <xdr:colOff>177800</xdr:colOff>
      <xdr:row>84</xdr:row>
      <xdr:rowOff>26851</xdr:rowOff>
    </xdr:to>
    <xdr:sp macro="" textlink="">
      <xdr:nvSpPr>
        <xdr:cNvPr id="609" name="楕円 608"/>
        <xdr:cNvSpPr/>
      </xdr:nvSpPr>
      <xdr:spPr>
        <a:xfrm>
          <a:off x="14325600" y="1401082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75128</xdr:rowOff>
    </xdr:from>
    <xdr:ext cx="405111" cy="259045"/>
    <xdr:sp macro="" textlink="">
      <xdr:nvSpPr>
        <xdr:cNvPr id="610" name="【児童館】&#10;有形固定資産減価償却率該当値テキスト"/>
        <xdr:cNvSpPr txBox="1"/>
      </xdr:nvSpPr>
      <xdr:spPr>
        <a:xfrm>
          <a:off x="14414500" y="1398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611" name="楕円 610"/>
        <xdr:cNvSpPr/>
      </xdr:nvSpPr>
      <xdr:spPr>
        <a:xfrm>
          <a:off x="1357884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147501</xdr:rowOff>
    </xdr:from>
    <xdr:to>
      <xdr:col>85</xdr:col>
      <xdr:colOff>127000</xdr:colOff>
      <xdr:row>83</xdr:row>
      <xdr:rowOff>163830</xdr:rowOff>
    </xdr:to>
    <xdr:cxnSp macro="">
      <xdr:nvCxnSpPr>
        <xdr:cNvPr id="612" name="直線コネクタ 611"/>
        <xdr:cNvCxnSpPr/>
      </xdr:nvCxnSpPr>
      <xdr:spPr>
        <a:xfrm flipV="1">
          <a:off x="13629640" y="14061621"/>
          <a:ext cx="74676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145687</xdr:rowOff>
    </xdr:from>
    <xdr:to>
      <xdr:col>76</xdr:col>
      <xdr:colOff>165100</xdr:colOff>
      <xdr:row>84</xdr:row>
      <xdr:rowOff>75837</xdr:rowOff>
    </xdr:to>
    <xdr:sp macro="" textlink="">
      <xdr:nvSpPr>
        <xdr:cNvPr id="613" name="楕円 612"/>
        <xdr:cNvSpPr/>
      </xdr:nvSpPr>
      <xdr:spPr>
        <a:xfrm>
          <a:off x="12804140" y="140598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163830</xdr:rowOff>
    </xdr:from>
    <xdr:to>
      <xdr:col>81</xdr:col>
      <xdr:colOff>50800</xdr:colOff>
      <xdr:row>84</xdr:row>
      <xdr:rowOff>25037</xdr:rowOff>
    </xdr:to>
    <xdr:cxnSp macro="">
      <xdr:nvCxnSpPr>
        <xdr:cNvPr id="614" name="直線コネクタ 613"/>
        <xdr:cNvCxnSpPr/>
      </xdr:nvCxnSpPr>
      <xdr:spPr>
        <a:xfrm flipV="1">
          <a:off x="12854940" y="14077950"/>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150586</xdr:rowOff>
    </xdr:from>
    <xdr:to>
      <xdr:col>72</xdr:col>
      <xdr:colOff>38100</xdr:colOff>
      <xdr:row>84</xdr:row>
      <xdr:rowOff>80736</xdr:rowOff>
    </xdr:to>
    <xdr:sp macro="" textlink="">
      <xdr:nvSpPr>
        <xdr:cNvPr id="615" name="楕円 614"/>
        <xdr:cNvSpPr/>
      </xdr:nvSpPr>
      <xdr:spPr>
        <a:xfrm>
          <a:off x="12029440" y="140647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25037</xdr:rowOff>
    </xdr:from>
    <xdr:to>
      <xdr:col>76</xdr:col>
      <xdr:colOff>114300</xdr:colOff>
      <xdr:row>84</xdr:row>
      <xdr:rowOff>29936</xdr:rowOff>
    </xdr:to>
    <xdr:cxnSp macro="">
      <xdr:nvCxnSpPr>
        <xdr:cNvPr id="616" name="直線コネクタ 615"/>
        <xdr:cNvCxnSpPr/>
      </xdr:nvCxnSpPr>
      <xdr:spPr>
        <a:xfrm flipV="1">
          <a:off x="12072620" y="14106797"/>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617" name="n_1aveValue【児童館】&#10;有形固定資産減価償却率"/>
        <xdr:cNvSpPr txBox="1"/>
      </xdr:nvSpPr>
      <xdr:spPr>
        <a:xfrm>
          <a:off x="134372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618" name="n_2aveValue【児童館】&#10;有形固定資産減価償却率"/>
        <xdr:cNvSpPr txBox="1"/>
      </xdr:nvSpPr>
      <xdr:spPr>
        <a:xfrm>
          <a:off x="12675244" y="13449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619" name="n_3aveValue【児童館】&#10;有形固定資産減価償却率"/>
        <xdr:cNvSpPr txBox="1"/>
      </xdr:nvSpPr>
      <xdr:spPr>
        <a:xfrm>
          <a:off x="11900544" y="135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34307</xdr:rowOff>
    </xdr:from>
    <xdr:ext cx="405111" cy="259045"/>
    <xdr:sp macro="" textlink="">
      <xdr:nvSpPr>
        <xdr:cNvPr id="620" name="n_1mainValue【児童館】&#10;有形固定資産減価償却率"/>
        <xdr:cNvSpPr txBox="1"/>
      </xdr:nvSpPr>
      <xdr:spPr>
        <a:xfrm>
          <a:off x="1343724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66964</xdr:rowOff>
    </xdr:from>
    <xdr:ext cx="405111" cy="259045"/>
    <xdr:sp macro="" textlink="">
      <xdr:nvSpPr>
        <xdr:cNvPr id="621" name="n_2mainValue【児童館】&#10;有形固定資産減価償却率"/>
        <xdr:cNvSpPr txBox="1"/>
      </xdr:nvSpPr>
      <xdr:spPr>
        <a:xfrm>
          <a:off x="12675244" y="1414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71863</xdr:rowOff>
    </xdr:from>
    <xdr:ext cx="405111" cy="259045"/>
    <xdr:sp macro="" textlink="">
      <xdr:nvSpPr>
        <xdr:cNvPr id="622" name="n_3mainValue【児童館】&#10;有形固定資産減価償却率"/>
        <xdr:cNvSpPr txBox="1"/>
      </xdr:nvSpPr>
      <xdr:spPr>
        <a:xfrm>
          <a:off x="11900544" y="1415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3" name="直線コネクタ 632"/>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4" name="テキスト ボックス 633"/>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5" name="直線コネクタ 634"/>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6" name="テキスト ボックス 635"/>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7" name="直線コネクタ 636"/>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8" name="テキスト ボックス 637"/>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9" name="直線コネクタ 638"/>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0" name="テキスト ボックス 639"/>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1" name="直線コネクタ 640"/>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2" name="テキスト ボックス 641"/>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3" name="直線コネクタ 642"/>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4" name="テキスト ボックス 643"/>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81</xdr:row>
      <xdr:rowOff>13607</xdr:rowOff>
    </xdr:from>
    <xdr:to>
      <xdr:col>116</xdr:col>
      <xdr:colOff>62864</xdr:colOff>
      <xdr:row>86</xdr:row>
      <xdr:rowOff>103414</xdr:rowOff>
    </xdr:to>
    <xdr:cxnSp macro="">
      <xdr:nvCxnSpPr>
        <xdr:cNvPr id="648" name="直線コネクタ 647"/>
        <xdr:cNvCxnSpPr/>
      </xdr:nvCxnSpPr>
      <xdr:spPr>
        <a:xfrm flipV="1">
          <a:off x="19509104" y="13592447"/>
          <a:ext cx="0" cy="92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49" name="【児童館】&#10;一人当たり面積最小値テキスト"/>
        <xdr:cNvSpPr txBox="1"/>
      </xdr:nvSpPr>
      <xdr:spPr>
        <a:xfrm>
          <a:off x="19547840" y="1452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50" name="直線コネクタ 649"/>
        <xdr:cNvCxnSpPr/>
      </xdr:nvCxnSpPr>
      <xdr:spPr>
        <a:xfrm>
          <a:off x="19443700" y="14520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131734</xdr:rowOff>
    </xdr:from>
    <xdr:ext cx="469744" cy="259045"/>
    <xdr:sp macro="" textlink="">
      <xdr:nvSpPr>
        <xdr:cNvPr id="651" name="【児童館】&#10;一人当たり面積最大値テキスト"/>
        <xdr:cNvSpPr txBox="1"/>
      </xdr:nvSpPr>
      <xdr:spPr>
        <a:xfrm>
          <a:off x="19547840" y="1337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81</xdr:row>
      <xdr:rowOff>13607</xdr:rowOff>
    </xdr:from>
    <xdr:to>
      <xdr:col>116</xdr:col>
      <xdr:colOff>152400</xdr:colOff>
      <xdr:row>81</xdr:row>
      <xdr:rowOff>13607</xdr:rowOff>
    </xdr:to>
    <xdr:cxnSp macro="">
      <xdr:nvCxnSpPr>
        <xdr:cNvPr id="652" name="直線コネクタ 651"/>
        <xdr:cNvCxnSpPr/>
      </xdr:nvCxnSpPr>
      <xdr:spPr>
        <a:xfrm>
          <a:off x="19443700" y="13592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653" name="【児童館】&#10;一人当たり面積平均値テキスト"/>
        <xdr:cNvSpPr txBox="1"/>
      </xdr:nvSpPr>
      <xdr:spPr>
        <a:xfrm>
          <a:off x="19547840" y="14112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54" name="フローチャート: 判断 653"/>
        <xdr:cNvSpPr/>
      </xdr:nvSpPr>
      <xdr:spPr>
        <a:xfrm>
          <a:off x="1945894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655" name="フローチャート: 判断 654"/>
        <xdr:cNvSpPr/>
      </xdr:nvSpPr>
      <xdr:spPr>
        <a:xfrm>
          <a:off x="18735040" y="141180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656" name="フローチャート: 判断 655"/>
        <xdr:cNvSpPr/>
      </xdr:nvSpPr>
      <xdr:spPr>
        <a:xfrm>
          <a:off x="1793748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657" name="フローチャート: 判断 656"/>
        <xdr:cNvSpPr/>
      </xdr:nvSpPr>
      <xdr:spPr>
        <a:xfrm>
          <a:off x="17162780" y="141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663" name="楕円 662"/>
        <xdr:cNvSpPr/>
      </xdr:nvSpPr>
      <xdr:spPr>
        <a:xfrm>
          <a:off x="1945894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664" name="【児童館】&#10;一人当たり面積該当値テキスト"/>
        <xdr:cNvSpPr txBox="1"/>
      </xdr:nvSpPr>
      <xdr:spPr>
        <a:xfrm>
          <a:off x="19547840"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36286</xdr:rowOff>
    </xdr:from>
    <xdr:to>
      <xdr:col>112</xdr:col>
      <xdr:colOff>38100</xdr:colOff>
      <xdr:row>78</xdr:row>
      <xdr:rowOff>137886</xdr:rowOff>
    </xdr:to>
    <xdr:sp macro="" textlink="">
      <xdr:nvSpPr>
        <xdr:cNvPr id="665" name="楕円 664"/>
        <xdr:cNvSpPr/>
      </xdr:nvSpPr>
      <xdr:spPr>
        <a:xfrm>
          <a:off x="18735040" y="131122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87086</xdr:rowOff>
    </xdr:from>
    <xdr:to>
      <xdr:col>116</xdr:col>
      <xdr:colOff>63500</xdr:colOff>
      <xdr:row>82</xdr:row>
      <xdr:rowOff>38100</xdr:rowOff>
    </xdr:to>
    <xdr:cxnSp macro="">
      <xdr:nvCxnSpPr>
        <xdr:cNvPr id="666" name="直線コネクタ 665"/>
        <xdr:cNvCxnSpPr/>
      </xdr:nvCxnSpPr>
      <xdr:spPr>
        <a:xfrm>
          <a:off x="18778220" y="13163006"/>
          <a:ext cx="731520" cy="6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19957</xdr:rowOff>
    </xdr:from>
    <xdr:to>
      <xdr:col>107</xdr:col>
      <xdr:colOff>101600</xdr:colOff>
      <xdr:row>78</xdr:row>
      <xdr:rowOff>121557</xdr:rowOff>
    </xdr:to>
    <xdr:sp macro="" textlink="">
      <xdr:nvSpPr>
        <xdr:cNvPr id="667" name="楕円 666"/>
        <xdr:cNvSpPr/>
      </xdr:nvSpPr>
      <xdr:spPr>
        <a:xfrm>
          <a:off x="17937480" y="130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70757</xdr:rowOff>
    </xdr:from>
    <xdr:to>
      <xdr:col>111</xdr:col>
      <xdr:colOff>177800</xdr:colOff>
      <xdr:row>78</xdr:row>
      <xdr:rowOff>87086</xdr:rowOff>
    </xdr:to>
    <xdr:cxnSp macro="">
      <xdr:nvCxnSpPr>
        <xdr:cNvPr id="668" name="直線コネクタ 667"/>
        <xdr:cNvCxnSpPr/>
      </xdr:nvCxnSpPr>
      <xdr:spPr>
        <a:xfrm>
          <a:off x="17988280" y="13146677"/>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19957</xdr:rowOff>
    </xdr:from>
    <xdr:to>
      <xdr:col>102</xdr:col>
      <xdr:colOff>165100</xdr:colOff>
      <xdr:row>78</xdr:row>
      <xdr:rowOff>121557</xdr:rowOff>
    </xdr:to>
    <xdr:sp macro="" textlink="">
      <xdr:nvSpPr>
        <xdr:cNvPr id="669" name="楕円 668"/>
        <xdr:cNvSpPr/>
      </xdr:nvSpPr>
      <xdr:spPr>
        <a:xfrm>
          <a:off x="17162780" y="130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70757</xdr:rowOff>
    </xdr:from>
    <xdr:to>
      <xdr:col>107</xdr:col>
      <xdr:colOff>50800</xdr:colOff>
      <xdr:row>78</xdr:row>
      <xdr:rowOff>70757</xdr:rowOff>
    </xdr:to>
    <xdr:cxnSp macro="">
      <xdr:nvCxnSpPr>
        <xdr:cNvPr id="670" name="直線コネクタ 669"/>
        <xdr:cNvCxnSpPr/>
      </xdr:nvCxnSpPr>
      <xdr:spPr>
        <a:xfrm>
          <a:off x="17213580" y="1314667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129013</xdr:rowOff>
    </xdr:from>
    <xdr:ext cx="469744" cy="259045"/>
    <xdr:sp macro="" textlink="">
      <xdr:nvSpPr>
        <xdr:cNvPr id="671" name="n_1aveValue【児童館】&#10;一人当たり面積"/>
        <xdr:cNvSpPr txBox="1"/>
      </xdr:nvSpPr>
      <xdr:spPr>
        <a:xfrm>
          <a:off x="18561127" y="142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145341</xdr:rowOff>
    </xdr:from>
    <xdr:ext cx="469744" cy="259045"/>
    <xdr:sp macro="" textlink="">
      <xdr:nvSpPr>
        <xdr:cNvPr id="672" name="n_2aveValue【児童館】&#10;一人当たり面積"/>
        <xdr:cNvSpPr txBox="1"/>
      </xdr:nvSpPr>
      <xdr:spPr>
        <a:xfrm>
          <a:off x="17776267" y="1422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673" name="n_3aveValue【児童館】&#10;一人当たり面積"/>
        <xdr:cNvSpPr txBox="1"/>
      </xdr:nvSpPr>
      <xdr:spPr>
        <a:xfrm>
          <a:off x="17001567" y="142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154413</xdr:rowOff>
    </xdr:from>
    <xdr:ext cx="469744" cy="259045"/>
    <xdr:sp macro="" textlink="">
      <xdr:nvSpPr>
        <xdr:cNvPr id="674" name="n_1mainValue【児童館】&#10;一人当たり面積"/>
        <xdr:cNvSpPr txBox="1"/>
      </xdr:nvSpPr>
      <xdr:spPr>
        <a:xfrm>
          <a:off x="18561127" y="1289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138084</xdr:rowOff>
    </xdr:from>
    <xdr:ext cx="469744" cy="259045"/>
    <xdr:sp macro="" textlink="">
      <xdr:nvSpPr>
        <xdr:cNvPr id="675" name="n_2mainValue【児童館】&#10;一人当たり面積"/>
        <xdr:cNvSpPr txBox="1"/>
      </xdr:nvSpPr>
      <xdr:spPr>
        <a:xfrm>
          <a:off x="17776267" y="1287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138084</xdr:rowOff>
    </xdr:from>
    <xdr:ext cx="469744" cy="259045"/>
    <xdr:sp macro="" textlink="">
      <xdr:nvSpPr>
        <xdr:cNvPr id="676" name="n_3mainValue【児童館】&#10;一人当たり面積"/>
        <xdr:cNvSpPr txBox="1"/>
      </xdr:nvSpPr>
      <xdr:spPr>
        <a:xfrm>
          <a:off x="17001567" y="1287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3" name="正方形/長方形 69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4" name="正方形/長方形 69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5" name="テキスト ボックス 69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年度の有形固定資産減価償却率については、学校施設が</a:t>
          </a:r>
          <a:r>
            <a:rPr kumimoji="1" lang="en-US" altLang="ja-JP" sz="1300">
              <a:latin typeface="ＭＳ Ｐゴシック" panose="020B0600070205080204" pitchFamily="50" charset="-128"/>
              <a:ea typeface="ＭＳ Ｐゴシック" panose="020B0600070205080204" pitchFamily="50" charset="-128"/>
            </a:rPr>
            <a:t>51.8%</a:t>
          </a:r>
          <a:r>
            <a:rPr kumimoji="1" lang="ja-JP" altLang="en-US" sz="1300">
              <a:latin typeface="ＭＳ Ｐゴシック" panose="020B0600070205080204" pitchFamily="50" charset="-128"/>
              <a:ea typeface="ＭＳ Ｐゴシック" panose="020B0600070205080204" pitchFamily="50" charset="-128"/>
            </a:rPr>
            <a:t>となっており類似団体と比較すると低い水準となっている。要因としては市では小・中学校の大規模改修工事を進めており、平成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年度においても小学校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校の改修工事を行ったことが考えられる。</a:t>
          </a:r>
        </a:p>
        <a:p>
          <a:r>
            <a:rPr kumimoji="1" lang="ja-JP" altLang="en-US" sz="1300">
              <a:latin typeface="ＭＳ Ｐゴシック" panose="020B0600070205080204" pitchFamily="50" charset="-128"/>
              <a:ea typeface="ＭＳ Ｐゴシック" panose="020B0600070205080204" pitchFamily="50" charset="-128"/>
            </a:rPr>
            <a:t>一方で図書館</a:t>
          </a:r>
          <a:r>
            <a:rPr kumimoji="1" lang="en-US" altLang="ja-JP" sz="1300">
              <a:latin typeface="ＭＳ Ｐゴシック" panose="020B0600070205080204" pitchFamily="50" charset="-128"/>
              <a:ea typeface="ＭＳ Ｐゴシック" panose="020B0600070205080204" pitchFamily="50" charset="-128"/>
            </a:rPr>
            <a:t>62.6%</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といずれも類似団体と比較して高い水準となっており老朽化が進んでいることが読み取れる。市庁舎の建替及び市内公共施設の耐震化工事などを実施していく予定ではあるが、老朽化した公共施設を適切に維持していくためには多額の費用がかかり、限られた財源の中で、現在保有している公共施設を全て維持していくことは困難である。今後、老朽化した公共施設を適切に維持していくため「公共施設再編計画」を基に、「個別施設計画」を策定し、計画的な更新・改修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74,737
73,475
10.23
31,024,966
30,173,482
851,484
15,344,606
19,522,249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086225" y="5730240"/>
          <a:ext cx="0" cy="140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124960" y="713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12496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02082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124960" y="6353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036060" y="637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312160" y="6385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514600" y="63636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739900" y="636034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2" name="楕円 71"/>
        <xdr:cNvSpPr/>
      </xdr:nvSpPr>
      <xdr:spPr>
        <a:xfrm>
          <a:off x="403606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3" name="【図書館】&#10;有形固定資産減価償却率該当値テキスト"/>
        <xdr:cNvSpPr txBox="1"/>
      </xdr:nvSpPr>
      <xdr:spPr>
        <a:xfrm>
          <a:off x="412496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49893</xdr:rowOff>
    </xdr:from>
    <xdr:to>
      <xdr:col>20</xdr:col>
      <xdr:colOff>38100</xdr:colOff>
      <xdr:row>36</xdr:row>
      <xdr:rowOff>151493</xdr:rowOff>
    </xdr:to>
    <xdr:sp macro="" textlink="">
      <xdr:nvSpPr>
        <xdr:cNvPr id="74" name="楕円 73"/>
        <xdr:cNvSpPr/>
      </xdr:nvSpPr>
      <xdr:spPr>
        <a:xfrm>
          <a:off x="3312160" y="60849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100693</xdr:rowOff>
    </xdr:to>
    <xdr:cxnSp macro="">
      <xdr:nvCxnSpPr>
        <xdr:cNvPr id="75" name="直線コネクタ 74"/>
        <xdr:cNvCxnSpPr/>
      </xdr:nvCxnSpPr>
      <xdr:spPr>
        <a:xfrm flipV="1">
          <a:off x="3355340" y="6134100"/>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6" name="楕円 75"/>
        <xdr:cNvSpPr/>
      </xdr:nvSpPr>
      <xdr:spPr>
        <a:xfrm>
          <a:off x="2514600" y="611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100693</xdr:rowOff>
    </xdr:from>
    <xdr:to>
      <xdr:col>19</xdr:col>
      <xdr:colOff>177800</xdr:colOff>
      <xdr:row>36</xdr:row>
      <xdr:rowOff>133350</xdr:rowOff>
    </xdr:to>
    <xdr:cxnSp macro="">
      <xdr:nvCxnSpPr>
        <xdr:cNvPr id="77" name="直線コネクタ 76"/>
        <xdr:cNvCxnSpPr/>
      </xdr:nvCxnSpPr>
      <xdr:spPr>
        <a:xfrm flipV="1">
          <a:off x="2565400" y="613573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8" name="楕円 77"/>
        <xdr:cNvSpPr/>
      </xdr:nvSpPr>
      <xdr:spPr>
        <a:xfrm>
          <a:off x="1739900" y="611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36</xdr:row>
      <xdr:rowOff>133350</xdr:rowOff>
    </xdr:to>
    <xdr:cxnSp macro="">
      <xdr:nvCxnSpPr>
        <xdr:cNvPr id="79" name="直線コネクタ 78"/>
        <xdr:cNvCxnSpPr/>
      </xdr:nvCxnSpPr>
      <xdr:spPr>
        <a:xfrm>
          <a:off x="1790700" y="61683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xdr:cNvSpPr txBox="1"/>
      </xdr:nvSpPr>
      <xdr:spPr>
        <a:xfrm>
          <a:off x="3170564" y="647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xdr:cNvSpPr txBox="1"/>
      </xdr:nvSpPr>
      <xdr:spPr>
        <a:xfrm>
          <a:off x="2385704" y="645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xdr:cNvSpPr txBox="1"/>
      </xdr:nvSpPr>
      <xdr:spPr>
        <a:xfrm>
          <a:off x="1611004" y="644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168020</xdr:rowOff>
    </xdr:from>
    <xdr:ext cx="405111" cy="259045"/>
    <xdr:sp macro="" textlink="">
      <xdr:nvSpPr>
        <xdr:cNvPr id="83" name="n_1mainValue【図書館】&#10;有形固定資産減価償却率"/>
        <xdr:cNvSpPr txBox="1"/>
      </xdr:nvSpPr>
      <xdr:spPr>
        <a:xfrm>
          <a:off x="3170564" y="586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4" name="n_2mainValue【図書館】&#10;有形固定資産減価償却率"/>
        <xdr:cNvSpPr txBox="1"/>
      </xdr:nvSpPr>
      <xdr:spPr>
        <a:xfrm>
          <a:off x="238570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5" name="n_3mainValue【図書館】&#10;有形固定資産減価償却率"/>
        <xdr:cNvSpPr txBox="1"/>
      </xdr:nvSpPr>
      <xdr:spPr>
        <a:xfrm>
          <a:off x="161100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xdr:cNvCxnSpPr/>
      </xdr:nvCxnSpPr>
      <xdr:spPr>
        <a:xfrm flipV="1">
          <a:off x="9219565" y="5737860"/>
          <a:ext cx="0" cy="1315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xdr:cNvSpPr txBox="1"/>
      </xdr:nvSpPr>
      <xdr:spPr>
        <a:xfrm>
          <a:off x="9258300" y="70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xdr:cNvCxnSpPr/>
      </xdr:nvCxnSpPr>
      <xdr:spPr>
        <a:xfrm>
          <a:off x="9154160" y="7053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xdr:cNvSpPr txBox="1"/>
      </xdr:nvSpPr>
      <xdr:spPr>
        <a:xfrm>
          <a:off x="92583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xdr:cNvCxnSpPr/>
      </xdr:nvCxnSpPr>
      <xdr:spPr>
        <a:xfrm>
          <a:off x="9154160" y="573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4" name="【図書館】&#10;一人当たり面積平均値テキスト"/>
        <xdr:cNvSpPr txBox="1"/>
      </xdr:nvSpPr>
      <xdr:spPr>
        <a:xfrm>
          <a:off x="92583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xdr:cNvSpPr/>
      </xdr:nvSpPr>
      <xdr:spPr>
        <a:xfrm>
          <a:off x="9192260" y="6535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xdr:cNvSpPr/>
      </xdr:nvSpPr>
      <xdr:spPr>
        <a:xfrm>
          <a:off x="8445500" y="6522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xdr:cNvSpPr/>
      </xdr:nvSpPr>
      <xdr:spPr>
        <a:xfrm>
          <a:off x="7670800" y="6557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xdr:cNvSpPr/>
      </xdr:nvSpPr>
      <xdr:spPr>
        <a:xfrm>
          <a:off x="687324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24" name="楕円 123"/>
        <xdr:cNvSpPr/>
      </xdr:nvSpPr>
      <xdr:spPr>
        <a:xfrm>
          <a:off x="9192260" y="6247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67327</xdr:rowOff>
    </xdr:from>
    <xdr:ext cx="469744" cy="259045"/>
    <xdr:sp macro="" textlink="">
      <xdr:nvSpPr>
        <xdr:cNvPr id="125" name="【図書館】&#10;一人当たり面積該当値テキスト"/>
        <xdr:cNvSpPr txBox="1"/>
      </xdr:nvSpPr>
      <xdr:spPr>
        <a:xfrm>
          <a:off x="9258300"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44450</xdr:rowOff>
    </xdr:from>
    <xdr:to>
      <xdr:col>50</xdr:col>
      <xdr:colOff>165100</xdr:colOff>
      <xdr:row>37</xdr:row>
      <xdr:rowOff>146050</xdr:rowOff>
    </xdr:to>
    <xdr:sp macro="" textlink="">
      <xdr:nvSpPr>
        <xdr:cNvPr id="126" name="楕円 125"/>
        <xdr:cNvSpPr/>
      </xdr:nvSpPr>
      <xdr:spPr>
        <a:xfrm>
          <a:off x="8445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95250</xdr:rowOff>
    </xdr:from>
    <xdr:to>
      <xdr:col>55</xdr:col>
      <xdr:colOff>0</xdr:colOff>
      <xdr:row>37</xdr:row>
      <xdr:rowOff>95250</xdr:rowOff>
    </xdr:to>
    <xdr:cxnSp macro="">
      <xdr:nvCxnSpPr>
        <xdr:cNvPr id="127" name="直線コネクタ 126"/>
        <xdr:cNvCxnSpPr/>
      </xdr:nvCxnSpPr>
      <xdr:spPr>
        <a:xfrm>
          <a:off x="8496300" y="62979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44450</xdr:rowOff>
    </xdr:from>
    <xdr:to>
      <xdr:col>46</xdr:col>
      <xdr:colOff>38100</xdr:colOff>
      <xdr:row>37</xdr:row>
      <xdr:rowOff>146050</xdr:rowOff>
    </xdr:to>
    <xdr:sp macro="" textlink="">
      <xdr:nvSpPr>
        <xdr:cNvPr id="128" name="楕円 127"/>
        <xdr:cNvSpPr/>
      </xdr:nvSpPr>
      <xdr:spPr>
        <a:xfrm>
          <a:off x="7670800" y="6247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95250</xdr:rowOff>
    </xdr:from>
    <xdr:to>
      <xdr:col>50</xdr:col>
      <xdr:colOff>114300</xdr:colOff>
      <xdr:row>37</xdr:row>
      <xdr:rowOff>95250</xdr:rowOff>
    </xdr:to>
    <xdr:cxnSp macro="">
      <xdr:nvCxnSpPr>
        <xdr:cNvPr id="129" name="直線コネクタ 128"/>
        <xdr:cNvCxnSpPr/>
      </xdr:nvCxnSpPr>
      <xdr:spPr>
        <a:xfrm>
          <a:off x="7713980" y="62979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44450</xdr:rowOff>
    </xdr:from>
    <xdr:to>
      <xdr:col>41</xdr:col>
      <xdr:colOff>101600</xdr:colOff>
      <xdr:row>37</xdr:row>
      <xdr:rowOff>146050</xdr:rowOff>
    </xdr:to>
    <xdr:sp macro="" textlink="">
      <xdr:nvSpPr>
        <xdr:cNvPr id="130" name="楕円 129"/>
        <xdr:cNvSpPr/>
      </xdr:nvSpPr>
      <xdr:spPr>
        <a:xfrm>
          <a:off x="687324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95250</xdr:rowOff>
    </xdr:from>
    <xdr:to>
      <xdr:col>45</xdr:col>
      <xdr:colOff>177800</xdr:colOff>
      <xdr:row>37</xdr:row>
      <xdr:rowOff>95250</xdr:rowOff>
    </xdr:to>
    <xdr:cxnSp macro="">
      <xdr:nvCxnSpPr>
        <xdr:cNvPr id="131" name="直線コネクタ 130"/>
        <xdr:cNvCxnSpPr/>
      </xdr:nvCxnSpPr>
      <xdr:spPr>
        <a:xfrm>
          <a:off x="6924040" y="62979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32" name="n_1aveValue【図書館】&#10;一人当たり面積"/>
        <xdr:cNvSpPr txBox="1"/>
      </xdr:nvSpPr>
      <xdr:spPr>
        <a:xfrm>
          <a:off x="8271587"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3" name="n_2aveValue【図書館】&#10;一人当たり面積"/>
        <xdr:cNvSpPr txBox="1"/>
      </xdr:nvSpPr>
      <xdr:spPr>
        <a:xfrm>
          <a:off x="7509587" y="66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34" name="n_3aveValue【図書館】&#10;一人当たり面積"/>
        <xdr:cNvSpPr txBox="1"/>
      </xdr:nvSpPr>
      <xdr:spPr>
        <a:xfrm>
          <a:off x="6712027" y="66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162577</xdr:rowOff>
    </xdr:from>
    <xdr:ext cx="469744" cy="259045"/>
    <xdr:sp macro="" textlink="">
      <xdr:nvSpPr>
        <xdr:cNvPr id="135" name="n_1mainValue【図書館】&#10;一人当たり面積"/>
        <xdr:cNvSpPr txBox="1"/>
      </xdr:nvSpPr>
      <xdr:spPr>
        <a:xfrm>
          <a:off x="827158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162577</xdr:rowOff>
    </xdr:from>
    <xdr:ext cx="469744" cy="259045"/>
    <xdr:sp macro="" textlink="">
      <xdr:nvSpPr>
        <xdr:cNvPr id="136" name="n_2mainValue【図書館】&#10;一人当たり面積"/>
        <xdr:cNvSpPr txBox="1"/>
      </xdr:nvSpPr>
      <xdr:spPr>
        <a:xfrm>
          <a:off x="750958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162577</xdr:rowOff>
    </xdr:from>
    <xdr:ext cx="469744" cy="259045"/>
    <xdr:sp macro="" textlink="">
      <xdr:nvSpPr>
        <xdr:cNvPr id="137" name="n_3mainValue【図書館】&#10;一人当たり面積"/>
        <xdr:cNvSpPr txBox="1"/>
      </xdr:nvSpPr>
      <xdr:spPr>
        <a:xfrm>
          <a:off x="67120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xdr:cNvCxnSpPr/>
      </xdr:nvCxnSpPr>
      <xdr:spPr>
        <a:xfrm flipV="1">
          <a:off x="4086225" y="937069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xdr:cNvSpPr txBox="1"/>
      </xdr:nvSpPr>
      <xdr:spPr>
        <a:xfrm>
          <a:off x="412496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xdr:cNvCxnSpPr/>
      </xdr:nvCxnSpPr>
      <xdr:spPr>
        <a:xfrm>
          <a:off x="4020820" y="10860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xdr:cNvSpPr txBox="1"/>
      </xdr:nvSpPr>
      <xdr:spPr>
        <a:xfrm>
          <a:off x="4124960" y="9149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xdr:cNvCxnSpPr/>
      </xdr:nvCxnSpPr>
      <xdr:spPr>
        <a:xfrm>
          <a:off x="4020820" y="93706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xdr:cNvSpPr txBox="1"/>
      </xdr:nvSpPr>
      <xdr:spPr>
        <a:xfrm>
          <a:off x="4124960" y="10012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xdr:cNvSpPr/>
      </xdr:nvSpPr>
      <xdr:spPr>
        <a:xfrm>
          <a:off x="403606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xdr:cNvSpPr/>
      </xdr:nvSpPr>
      <xdr:spPr>
        <a:xfrm>
          <a:off x="3312160" y="10026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xdr:cNvSpPr/>
      </xdr:nvSpPr>
      <xdr:spPr>
        <a:xfrm>
          <a:off x="251460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xdr:cNvSpPr/>
      </xdr:nvSpPr>
      <xdr:spPr>
        <a:xfrm>
          <a:off x="17399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105410</xdr:rowOff>
    </xdr:from>
    <xdr:to>
      <xdr:col>24</xdr:col>
      <xdr:colOff>114300</xdr:colOff>
      <xdr:row>56</xdr:row>
      <xdr:rowOff>35560</xdr:rowOff>
    </xdr:to>
    <xdr:sp macro="" textlink="">
      <xdr:nvSpPr>
        <xdr:cNvPr id="177" name="楕円 176"/>
        <xdr:cNvSpPr/>
      </xdr:nvSpPr>
      <xdr:spPr>
        <a:xfrm>
          <a:off x="4036060" y="9325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52722</xdr:rowOff>
    </xdr:from>
    <xdr:ext cx="405111" cy="259045"/>
    <xdr:sp macro="" textlink="">
      <xdr:nvSpPr>
        <xdr:cNvPr id="178" name="【体育館・プール】&#10;有形固定資産減価償却率該当値テキスト"/>
        <xdr:cNvSpPr txBox="1"/>
      </xdr:nvSpPr>
      <xdr:spPr>
        <a:xfrm>
          <a:off x="4124960" y="9272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103505</xdr:rowOff>
    </xdr:from>
    <xdr:to>
      <xdr:col>20</xdr:col>
      <xdr:colOff>38100</xdr:colOff>
      <xdr:row>57</xdr:row>
      <xdr:rowOff>33655</xdr:rowOff>
    </xdr:to>
    <xdr:sp macro="" textlink="">
      <xdr:nvSpPr>
        <xdr:cNvPr id="179" name="楕円 178"/>
        <xdr:cNvSpPr/>
      </xdr:nvSpPr>
      <xdr:spPr>
        <a:xfrm>
          <a:off x="3312160" y="9491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156210</xdr:rowOff>
    </xdr:from>
    <xdr:to>
      <xdr:col>24</xdr:col>
      <xdr:colOff>63500</xdr:colOff>
      <xdr:row>56</xdr:row>
      <xdr:rowOff>154305</xdr:rowOff>
    </xdr:to>
    <xdr:cxnSp macro="">
      <xdr:nvCxnSpPr>
        <xdr:cNvPr id="180" name="直線コネクタ 179"/>
        <xdr:cNvCxnSpPr/>
      </xdr:nvCxnSpPr>
      <xdr:spPr>
        <a:xfrm flipV="1">
          <a:off x="3355340" y="9376410"/>
          <a:ext cx="73152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130175</xdr:rowOff>
    </xdr:from>
    <xdr:to>
      <xdr:col>15</xdr:col>
      <xdr:colOff>101600</xdr:colOff>
      <xdr:row>57</xdr:row>
      <xdr:rowOff>60325</xdr:rowOff>
    </xdr:to>
    <xdr:sp macro="" textlink="">
      <xdr:nvSpPr>
        <xdr:cNvPr id="181" name="楕円 180"/>
        <xdr:cNvSpPr/>
      </xdr:nvSpPr>
      <xdr:spPr>
        <a:xfrm>
          <a:off x="2514600" y="9518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154305</xdr:rowOff>
    </xdr:from>
    <xdr:to>
      <xdr:col>19</xdr:col>
      <xdr:colOff>177800</xdr:colOff>
      <xdr:row>57</xdr:row>
      <xdr:rowOff>9525</xdr:rowOff>
    </xdr:to>
    <xdr:cxnSp macro="">
      <xdr:nvCxnSpPr>
        <xdr:cNvPr id="182" name="直線コネクタ 181"/>
        <xdr:cNvCxnSpPr/>
      </xdr:nvCxnSpPr>
      <xdr:spPr>
        <a:xfrm flipV="1">
          <a:off x="2565400" y="9542145"/>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132080</xdr:rowOff>
    </xdr:from>
    <xdr:to>
      <xdr:col>10</xdr:col>
      <xdr:colOff>165100</xdr:colOff>
      <xdr:row>57</xdr:row>
      <xdr:rowOff>62230</xdr:rowOff>
    </xdr:to>
    <xdr:sp macro="" textlink="">
      <xdr:nvSpPr>
        <xdr:cNvPr id="183" name="楕円 182"/>
        <xdr:cNvSpPr/>
      </xdr:nvSpPr>
      <xdr:spPr>
        <a:xfrm>
          <a:off x="1739900" y="9519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9525</xdr:rowOff>
    </xdr:from>
    <xdr:to>
      <xdr:col>15</xdr:col>
      <xdr:colOff>50800</xdr:colOff>
      <xdr:row>57</xdr:row>
      <xdr:rowOff>11430</xdr:rowOff>
    </xdr:to>
    <xdr:cxnSp macro="">
      <xdr:nvCxnSpPr>
        <xdr:cNvPr id="184" name="直線コネクタ 183"/>
        <xdr:cNvCxnSpPr/>
      </xdr:nvCxnSpPr>
      <xdr:spPr>
        <a:xfrm flipV="1">
          <a:off x="1790700" y="956500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xdr:cNvSpPr txBox="1"/>
      </xdr:nvSpPr>
      <xdr:spPr>
        <a:xfrm>
          <a:off x="317056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xdr:cNvSpPr txBox="1"/>
      </xdr:nvSpPr>
      <xdr:spPr>
        <a:xfrm>
          <a:off x="238570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87" name="n_3aveValue【体育館・プール】&#10;有形固定資産減価償却率"/>
        <xdr:cNvSpPr txBox="1"/>
      </xdr:nvSpPr>
      <xdr:spPr>
        <a:xfrm>
          <a:off x="161100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50182</xdr:rowOff>
    </xdr:from>
    <xdr:ext cx="405111" cy="259045"/>
    <xdr:sp macro="" textlink="">
      <xdr:nvSpPr>
        <xdr:cNvPr id="188" name="n_1mainValue【体育館・プール】&#10;有形固定資産減価償却率"/>
        <xdr:cNvSpPr txBox="1"/>
      </xdr:nvSpPr>
      <xdr:spPr>
        <a:xfrm>
          <a:off x="3170564" y="927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76852</xdr:rowOff>
    </xdr:from>
    <xdr:ext cx="405111" cy="259045"/>
    <xdr:sp macro="" textlink="">
      <xdr:nvSpPr>
        <xdr:cNvPr id="189" name="n_2mainValue【体育館・プール】&#10;有形固定資産減価償却率"/>
        <xdr:cNvSpPr txBox="1"/>
      </xdr:nvSpPr>
      <xdr:spPr>
        <a:xfrm>
          <a:off x="2385704" y="929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78757</xdr:rowOff>
    </xdr:from>
    <xdr:ext cx="405111" cy="259045"/>
    <xdr:sp macro="" textlink="">
      <xdr:nvSpPr>
        <xdr:cNvPr id="190" name="n_3mainValue【体育館・プール】&#10;有形固定資産減価償却率"/>
        <xdr:cNvSpPr txBox="1"/>
      </xdr:nvSpPr>
      <xdr:spPr>
        <a:xfrm>
          <a:off x="1611004" y="929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xdr:cNvCxnSpPr/>
      </xdr:nvCxnSpPr>
      <xdr:spPr>
        <a:xfrm flipV="1">
          <a:off x="9219565" y="92316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xdr:cNvSpPr txBox="1"/>
      </xdr:nvSpPr>
      <xdr:spPr>
        <a:xfrm>
          <a:off x="92583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xdr:cNvCxnSpPr/>
      </xdr:nvCxnSpPr>
      <xdr:spPr>
        <a:xfrm>
          <a:off x="9154160" y="10744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xdr:cNvSpPr txBox="1"/>
      </xdr:nvSpPr>
      <xdr:spPr>
        <a:xfrm>
          <a:off x="9258300" y="901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xdr:cNvCxnSpPr/>
      </xdr:nvCxnSpPr>
      <xdr:spPr>
        <a:xfrm>
          <a:off x="9154160" y="923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9" name="【体育館・プール】&#10;一人当たり面積平均値テキスト"/>
        <xdr:cNvSpPr txBox="1"/>
      </xdr:nvSpPr>
      <xdr:spPr>
        <a:xfrm>
          <a:off x="9258300" y="10091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xdr:cNvSpPr/>
      </xdr:nvSpPr>
      <xdr:spPr>
        <a:xfrm>
          <a:off x="9192260" y="10236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xdr:cNvSpPr/>
      </xdr:nvSpPr>
      <xdr:spPr>
        <a:xfrm>
          <a:off x="8445500" y="1021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xdr:cNvSpPr/>
      </xdr:nvSpPr>
      <xdr:spPr>
        <a:xfrm>
          <a:off x="7670800" y="10091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xdr:cNvSpPr/>
      </xdr:nvSpPr>
      <xdr:spPr>
        <a:xfrm>
          <a:off x="687324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21590</xdr:rowOff>
    </xdr:from>
    <xdr:to>
      <xdr:col>55</xdr:col>
      <xdr:colOff>50800</xdr:colOff>
      <xdr:row>63</xdr:row>
      <xdr:rowOff>123190</xdr:rowOff>
    </xdr:to>
    <xdr:sp macro="" textlink="">
      <xdr:nvSpPr>
        <xdr:cNvPr id="229" name="楕円 228"/>
        <xdr:cNvSpPr/>
      </xdr:nvSpPr>
      <xdr:spPr>
        <a:xfrm>
          <a:off x="9192260" y="10582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107967</xdr:rowOff>
    </xdr:from>
    <xdr:ext cx="469744" cy="259045"/>
    <xdr:sp macro="" textlink="">
      <xdr:nvSpPr>
        <xdr:cNvPr id="230" name="【体育館・プール】&#10;一人当たり面積該当値テキスト"/>
        <xdr:cNvSpPr txBox="1"/>
      </xdr:nvSpPr>
      <xdr:spPr>
        <a:xfrm>
          <a:off x="9258300" y="1050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2540</xdr:rowOff>
    </xdr:from>
    <xdr:to>
      <xdr:col>50</xdr:col>
      <xdr:colOff>165100</xdr:colOff>
      <xdr:row>63</xdr:row>
      <xdr:rowOff>104140</xdr:rowOff>
    </xdr:to>
    <xdr:sp macro="" textlink="">
      <xdr:nvSpPr>
        <xdr:cNvPr id="231" name="楕円 230"/>
        <xdr:cNvSpPr/>
      </xdr:nvSpPr>
      <xdr:spPr>
        <a:xfrm>
          <a:off x="8445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53340</xdr:rowOff>
    </xdr:from>
    <xdr:to>
      <xdr:col>55</xdr:col>
      <xdr:colOff>0</xdr:colOff>
      <xdr:row>63</xdr:row>
      <xdr:rowOff>72390</xdr:rowOff>
    </xdr:to>
    <xdr:cxnSp macro="">
      <xdr:nvCxnSpPr>
        <xdr:cNvPr id="232" name="直線コネクタ 231"/>
        <xdr:cNvCxnSpPr/>
      </xdr:nvCxnSpPr>
      <xdr:spPr>
        <a:xfrm>
          <a:off x="8496300" y="10614660"/>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2540</xdr:rowOff>
    </xdr:from>
    <xdr:to>
      <xdr:col>46</xdr:col>
      <xdr:colOff>38100</xdr:colOff>
      <xdr:row>63</xdr:row>
      <xdr:rowOff>104140</xdr:rowOff>
    </xdr:to>
    <xdr:sp macro="" textlink="">
      <xdr:nvSpPr>
        <xdr:cNvPr id="233" name="楕円 232"/>
        <xdr:cNvSpPr/>
      </xdr:nvSpPr>
      <xdr:spPr>
        <a:xfrm>
          <a:off x="7670800" y="10563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53340</xdr:rowOff>
    </xdr:from>
    <xdr:to>
      <xdr:col>50</xdr:col>
      <xdr:colOff>114300</xdr:colOff>
      <xdr:row>63</xdr:row>
      <xdr:rowOff>53340</xdr:rowOff>
    </xdr:to>
    <xdr:cxnSp macro="">
      <xdr:nvCxnSpPr>
        <xdr:cNvPr id="234" name="直線コネクタ 233"/>
        <xdr:cNvCxnSpPr/>
      </xdr:nvCxnSpPr>
      <xdr:spPr>
        <a:xfrm>
          <a:off x="7713980" y="106146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170180</xdr:rowOff>
    </xdr:from>
    <xdr:to>
      <xdr:col>41</xdr:col>
      <xdr:colOff>101600</xdr:colOff>
      <xdr:row>63</xdr:row>
      <xdr:rowOff>100330</xdr:rowOff>
    </xdr:to>
    <xdr:sp macro="" textlink="">
      <xdr:nvSpPr>
        <xdr:cNvPr id="235" name="楕円 234"/>
        <xdr:cNvSpPr/>
      </xdr:nvSpPr>
      <xdr:spPr>
        <a:xfrm>
          <a:off x="6873240" y="10563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49530</xdr:rowOff>
    </xdr:from>
    <xdr:to>
      <xdr:col>45</xdr:col>
      <xdr:colOff>177800</xdr:colOff>
      <xdr:row>63</xdr:row>
      <xdr:rowOff>53340</xdr:rowOff>
    </xdr:to>
    <xdr:cxnSp macro="">
      <xdr:nvCxnSpPr>
        <xdr:cNvPr id="236" name="直線コネクタ 235"/>
        <xdr:cNvCxnSpPr/>
      </xdr:nvCxnSpPr>
      <xdr:spPr>
        <a:xfrm>
          <a:off x="6924040" y="1061085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37" name="n_1aveValue【体育館・プール】&#10;一人当たり面積"/>
        <xdr:cNvSpPr txBox="1"/>
      </xdr:nvSpPr>
      <xdr:spPr>
        <a:xfrm>
          <a:off x="8271587"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xdr:cNvSpPr txBox="1"/>
      </xdr:nvSpPr>
      <xdr:spPr>
        <a:xfrm>
          <a:off x="750958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39" name="n_3aveValue【体育館・プール】&#10;一人当たり面積"/>
        <xdr:cNvSpPr txBox="1"/>
      </xdr:nvSpPr>
      <xdr:spPr>
        <a:xfrm>
          <a:off x="671202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95267</xdr:rowOff>
    </xdr:from>
    <xdr:ext cx="469744" cy="259045"/>
    <xdr:sp macro="" textlink="">
      <xdr:nvSpPr>
        <xdr:cNvPr id="240" name="n_1mainValue【体育館・プール】&#10;一人当たり面積"/>
        <xdr:cNvSpPr txBox="1"/>
      </xdr:nvSpPr>
      <xdr:spPr>
        <a:xfrm>
          <a:off x="827158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95267</xdr:rowOff>
    </xdr:from>
    <xdr:ext cx="469744" cy="259045"/>
    <xdr:sp macro="" textlink="">
      <xdr:nvSpPr>
        <xdr:cNvPr id="241" name="n_2mainValue【体育館・プール】&#10;一人当たり面積"/>
        <xdr:cNvSpPr txBox="1"/>
      </xdr:nvSpPr>
      <xdr:spPr>
        <a:xfrm>
          <a:off x="750958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91457</xdr:rowOff>
    </xdr:from>
    <xdr:ext cx="469744" cy="259045"/>
    <xdr:sp macro="" textlink="">
      <xdr:nvSpPr>
        <xdr:cNvPr id="242" name="n_3mainValue【体育館・プール】&#10;一人当たり面積"/>
        <xdr:cNvSpPr txBox="1"/>
      </xdr:nvSpPr>
      <xdr:spPr>
        <a:xfrm>
          <a:off x="67120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xdr:cNvSpPr txBox="1"/>
      </xdr:nvSpPr>
      <xdr:spPr>
        <a:xfrm>
          <a:off x="27196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xdr:cNvCxnSpPr/>
      </xdr:nvCxnSpPr>
      <xdr:spPr>
        <a:xfrm flipV="1">
          <a:off x="4086225" y="13114020"/>
          <a:ext cx="0" cy="145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xdr:cNvSpPr txBox="1"/>
      </xdr:nvSpPr>
      <xdr:spPr>
        <a:xfrm>
          <a:off x="4124960" y="1456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xdr:cNvCxnSpPr/>
      </xdr:nvCxnSpPr>
      <xdr:spPr>
        <a:xfrm>
          <a:off x="4020820" y="14564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xdr:cNvSpPr txBox="1"/>
      </xdr:nvSpPr>
      <xdr:spPr>
        <a:xfrm>
          <a:off x="412496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xdr:cNvCxnSpPr/>
      </xdr:nvCxnSpPr>
      <xdr:spPr>
        <a:xfrm>
          <a:off x="402082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270" name="【福祉施設】&#10;有形固定資産減価償却率平均値テキスト"/>
        <xdr:cNvSpPr txBox="1"/>
      </xdr:nvSpPr>
      <xdr:spPr>
        <a:xfrm>
          <a:off x="4124960" y="138640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xdr:cNvSpPr/>
      </xdr:nvSpPr>
      <xdr:spPr>
        <a:xfrm>
          <a:off x="4036060" y="14008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xdr:cNvSpPr/>
      </xdr:nvSpPr>
      <xdr:spPr>
        <a:xfrm>
          <a:off x="331216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xdr:cNvSpPr/>
      </xdr:nvSpPr>
      <xdr:spPr>
        <a:xfrm>
          <a:off x="251460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xdr:cNvSpPr/>
      </xdr:nvSpPr>
      <xdr:spPr>
        <a:xfrm>
          <a:off x="1739900" y="1417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99313</xdr:rowOff>
    </xdr:from>
    <xdr:to>
      <xdr:col>24</xdr:col>
      <xdr:colOff>114300</xdr:colOff>
      <xdr:row>86</xdr:row>
      <xdr:rowOff>29463</xdr:rowOff>
    </xdr:to>
    <xdr:sp macro="" textlink="">
      <xdr:nvSpPr>
        <xdr:cNvPr id="280" name="楕円 279"/>
        <xdr:cNvSpPr/>
      </xdr:nvSpPr>
      <xdr:spPr>
        <a:xfrm>
          <a:off x="4036060" y="1434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77740</xdr:rowOff>
    </xdr:from>
    <xdr:ext cx="405111" cy="259045"/>
    <xdr:sp macro="" textlink="">
      <xdr:nvSpPr>
        <xdr:cNvPr id="281" name="【福祉施設】&#10;有形固定資産減価償却率該当値テキスト"/>
        <xdr:cNvSpPr txBox="1"/>
      </xdr:nvSpPr>
      <xdr:spPr>
        <a:xfrm>
          <a:off x="4124960" y="1432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167894</xdr:rowOff>
    </xdr:from>
    <xdr:to>
      <xdr:col>20</xdr:col>
      <xdr:colOff>38100</xdr:colOff>
      <xdr:row>86</xdr:row>
      <xdr:rowOff>98044</xdr:rowOff>
    </xdr:to>
    <xdr:sp macro="" textlink="">
      <xdr:nvSpPr>
        <xdr:cNvPr id="282" name="楕円 281"/>
        <xdr:cNvSpPr/>
      </xdr:nvSpPr>
      <xdr:spPr>
        <a:xfrm>
          <a:off x="3312160" y="144172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150113</xdr:rowOff>
    </xdr:from>
    <xdr:to>
      <xdr:col>24</xdr:col>
      <xdr:colOff>63500</xdr:colOff>
      <xdr:row>86</xdr:row>
      <xdr:rowOff>47244</xdr:rowOff>
    </xdr:to>
    <xdr:cxnSp macro="">
      <xdr:nvCxnSpPr>
        <xdr:cNvPr id="283" name="直線コネクタ 282"/>
        <xdr:cNvCxnSpPr/>
      </xdr:nvCxnSpPr>
      <xdr:spPr>
        <a:xfrm flipV="1">
          <a:off x="3355340" y="14399513"/>
          <a:ext cx="73152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46737</xdr:rowOff>
    </xdr:from>
    <xdr:to>
      <xdr:col>15</xdr:col>
      <xdr:colOff>101600</xdr:colOff>
      <xdr:row>86</xdr:row>
      <xdr:rowOff>148337</xdr:rowOff>
    </xdr:to>
    <xdr:sp macro="" textlink="">
      <xdr:nvSpPr>
        <xdr:cNvPr id="284" name="楕円 283"/>
        <xdr:cNvSpPr/>
      </xdr:nvSpPr>
      <xdr:spPr>
        <a:xfrm>
          <a:off x="2514600" y="1446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47244</xdr:rowOff>
    </xdr:from>
    <xdr:to>
      <xdr:col>19</xdr:col>
      <xdr:colOff>177800</xdr:colOff>
      <xdr:row>86</xdr:row>
      <xdr:rowOff>97537</xdr:rowOff>
    </xdr:to>
    <xdr:cxnSp macro="">
      <xdr:nvCxnSpPr>
        <xdr:cNvPr id="285" name="直線コネクタ 284"/>
        <xdr:cNvCxnSpPr/>
      </xdr:nvCxnSpPr>
      <xdr:spPr>
        <a:xfrm flipV="1">
          <a:off x="2565400" y="14464284"/>
          <a:ext cx="78994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17018</xdr:rowOff>
    </xdr:from>
    <xdr:to>
      <xdr:col>10</xdr:col>
      <xdr:colOff>165100</xdr:colOff>
      <xdr:row>86</xdr:row>
      <xdr:rowOff>118618</xdr:rowOff>
    </xdr:to>
    <xdr:sp macro="" textlink="">
      <xdr:nvSpPr>
        <xdr:cNvPr id="286" name="楕円 285"/>
        <xdr:cNvSpPr/>
      </xdr:nvSpPr>
      <xdr:spPr>
        <a:xfrm>
          <a:off x="1739900" y="144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67818</xdr:rowOff>
    </xdr:from>
    <xdr:to>
      <xdr:col>15</xdr:col>
      <xdr:colOff>50800</xdr:colOff>
      <xdr:row>86</xdr:row>
      <xdr:rowOff>97537</xdr:rowOff>
    </xdr:to>
    <xdr:cxnSp macro="">
      <xdr:nvCxnSpPr>
        <xdr:cNvPr id="287" name="直線コネクタ 286"/>
        <xdr:cNvCxnSpPr/>
      </xdr:nvCxnSpPr>
      <xdr:spPr>
        <a:xfrm>
          <a:off x="1790700" y="14484858"/>
          <a:ext cx="7747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82566</xdr:rowOff>
    </xdr:from>
    <xdr:ext cx="405111" cy="259045"/>
    <xdr:sp macro="" textlink="">
      <xdr:nvSpPr>
        <xdr:cNvPr id="288" name="n_1aveValue【福祉施設】&#10;有形固定資産減価償却率"/>
        <xdr:cNvSpPr txBox="1"/>
      </xdr:nvSpPr>
      <xdr:spPr>
        <a:xfrm>
          <a:off x="3170564" y="1382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116857</xdr:rowOff>
    </xdr:from>
    <xdr:ext cx="405111" cy="259045"/>
    <xdr:sp macro="" textlink="">
      <xdr:nvSpPr>
        <xdr:cNvPr id="289" name="n_2aveValue【福祉施設】&#10;有形固定資産減価償却率"/>
        <xdr:cNvSpPr txBox="1"/>
      </xdr:nvSpPr>
      <xdr:spPr>
        <a:xfrm>
          <a:off x="2385704" y="1386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36847</xdr:rowOff>
    </xdr:from>
    <xdr:ext cx="405111" cy="259045"/>
    <xdr:sp macro="" textlink="">
      <xdr:nvSpPr>
        <xdr:cNvPr id="290" name="n_3aveValue【福祉施設】&#10;有形固定資産減価償却率"/>
        <xdr:cNvSpPr txBox="1"/>
      </xdr:nvSpPr>
      <xdr:spPr>
        <a:xfrm>
          <a:off x="1611004" y="1395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89171</xdr:rowOff>
    </xdr:from>
    <xdr:ext cx="405111" cy="259045"/>
    <xdr:sp macro="" textlink="">
      <xdr:nvSpPr>
        <xdr:cNvPr id="291" name="n_1mainValue【福祉施設】&#10;有形固定資産減価償却率"/>
        <xdr:cNvSpPr txBox="1"/>
      </xdr:nvSpPr>
      <xdr:spPr>
        <a:xfrm>
          <a:off x="3170564" y="145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139464</xdr:rowOff>
    </xdr:from>
    <xdr:ext cx="405111" cy="259045"/>
    <xdr:sp macro="" textlink="">
      <xdr:nvSpPr>
        <xdr:cNvPr id="292" name="n_2mainValue【福祉施設】&#10;有形固定資産減価償却率"/>
        <xdr:cNvSpPr txBox="1"/>
      </xdr:nvSpPr>
      <xdr:spPr>
        <a:xfrm>
          <a:off x="2385704" y="14556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109745</xdr:rowOff>
    </xdr:from>
    <xdr:ext cx="405111" cy="259045"/>
    <xdr:sp macro="" textlink="">
      <xdr:nvSpPr>
        <xdr:cNvPr id="293" name="n_3mainValue【福祉施設】&#10;有形固定資産減価償却率"/>
        <xdr:cNvSpPr txBox="1"/>
      </xdr:nvSpPr>
      <xdr:spPr>
        <a:xfrm>
          <a:off x="1611004" y="1452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xdr:cNvCxnSpPr/>
      </xdr:nvCxnSpPr>
      <xdr:spPr>
        <a:xfrm flipV="1">
          <a:off x="9219565" y="13119734"/>
          <a:ext cx="0" cy="1207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xdr:cNvSpPr txBox="1"/>
      </xdr:nvSpPr>
      <xdr:spPr>
        <a:xfrm>
          <a:off x="9258300" y="129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xdr:cNvCxnSpPr/>
      </xdr:nvCxnSpPr>
      <xdr:spPr>
        <a:xfrm>
          <a:off x="9154160" y="13119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18" name="【福祉施設】&#10;一人当たり面積平均値テキスト"/>
        <xdr:cNvSpPr txBox="1"/>
      </xdr:nvSpPr>
      <xdr:spPr>
        <a:xfrm>
          <a:off x="92583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xdr:cNvSpPr/>
      </xdr:nvSpPr>
      <xdr:spPr>
        <a:xfrm>
          <a:off x="919226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xdr:cNvSpPr/>
      </xdr:nvSpPr>
      <xdr:spPr>
        <a:xfrm>
          <a:off x="844550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xdr:cNvSpPr/>
      </xdr:nvSpPr>
      <xdr:spPr>
        <a:xfrm>
          <a:off x="7670800" y="13935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xdr:cNvSpPr/>
      </xdr:nvSpPr>
      <xdr:spPr>
        <a:xfrm>
          <a:off x="687324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141605</xdr:rowOff>
    </xdr:from>
    <xdr:to>
      <xdr:col>55</xdr:col>
      <xdr:colOff>50800</xdr:colOff>
      <xdr:row>83</xdr:row>
      <xdr:rowOff>71755</xdr:rowOff>
    </xdr:to>
    <xdr:sp macro="" textlink="">
      <xdr:nvSpPr>
        <xdr:cNvPr id="328" name="楕円 327"/>
        <xdr:cNvSpPr/>
      </xdr:nvSpPr>
      <xdr:spPr>
        <a:xfrm>
          <a:off x="9192260" y="13888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164482</xdr:rowOff>
    </xdr:from>
    <xdr:ext cx="469744" cy="259045"/>
    <xdr:sp macro="" textlink="">
      <xdr:nvSpPr>
        <xdr:cNvPr id="329" name="【福祉施設】&#10;一人当たり面積該当値テキスト"/>
        <xdr:cNvSpPr txBox="1"/>
      </xdr:nvSpPr>
      <xdr:spPr>
        <a:xfrm>
          <a:off x="9258300" y="1374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135889</xdr:rowOff>
    </xdr:from>
    <xdr:to>
      <xdr:col>50</xdr:col>
      <xdr:colOff>165100</xdr:colOff>
      <xdr:row>84</xdr:row>
      <xdr:rowOff>66039</xdr:rowOff>
    </xdr:to>
    <xdr:sp macro="" textlink="">
      <xdr:nvSpPr>
        <xdr:cNvPr id="330" name="楕円 329"/>
        <xdr:cNvSpPr/>
      </xdr:nvSpPr>
      <xdr:spPr>
        <a:xfrm>
          <a:off x="844550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20955</xdr:rowOff>
    </xdr:from>
    <xdr:to>
      <xdr:col>55</xdr:col>
      <xdr:colOff>0</xdr:colOff>
      <xdr:row>84</xdr:row>
      <xdr:rowOff>15239</xdr:rowOff>
    </xdr:to>
    <xdr:cxnSp macro="">
      <xdr:nvCxnSpPr>
        <xdr:cNvPr id="331" name="直線コネクタ 330"/>
        <xdr:cNvCxnSpPr/>
      </xdr:nvCxnSpPr>
      <xdr:spPr>
        <a:xfrm flipV="1">
          <a:off x="8496300" y="13935075"/>
          <a:ext cx="723900" cy="16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130175</xdr:rowOff>
    </xdr:from>
    <xdr:to>
      <xdr:col>46</xdr:col>
      <xdr:colOff>38100</xdr:colOff>
      <xdr:row>84</xdr:row>
      <xdr:rowOff>60325</xdr:rowOff>
    </xdr:to>
    <xdr:sp macro="" textlink="">
      <xdr:nvSpPr>
        <xdr:cNvPr id="332" name="楕円 331"/>
        <xdr:cNvSpPr/>
      </xdr:nvSpPr>
      <xdr:spPr>
        <a:xfrm>
          <a:off x="7670800" y="140442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xdr:rowOff>
    </xdr:from>
    <xdr:to>
      <xdr:col>50</xdr:col>
      <xdr:colOff>114300</xdr:colOff>
      <xdr:row>84</xdr:row>
      <xdr:rowOff>15239</xdr:rowOff>
    </xdr:to>
    <xdr:cxnSp macro="">
      <xdr:nvCxnSpPr>
        <xdr:cNvPr id="333" name="直線コネクタ 332"/>
        <xdr:cNvCxnSpPr/>
      </xdr:nvCxnSpPr>
      <xdr:spPr>
        <a:xfrm>
          <a:off x="7713980" y="14091285"/>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84455</xdr:rowOff>
    </xdr:from>
    <xdr:to>
      <xdr:col>41</xdr:col>
      <xdr:colOff>101600</xdr:colOff>
      <xdr:row>84</xdr:row>
      <xdr:rowOff>14605</xdr:rowOff>
    </xdr:to>
    <xdr:sp macro="" textlink="">
      <xdr:nvSpPr>
        <xdr:cNvPr id="334" name="楕円 333"/>
        <xdr:cNvSpPr/>
      </xdr:nvSpPr>
      <xdr:spPr>
        <a:xfrm>
          <a:off x="6873240" y="13998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135255</xdr:rowOff>
    </xdr:from>
    <xdr:to>
      <xdr:col>45</xdr:col>
      <xdr:colOff>177800</xdr:colOff>
      <xdr:row>84</xdr:row>
      <xdr:rowOff>9525</xdr:rowOff>
    </xdr:to>
    <xdr:cxnSp macro="">
      <xdr:nvCxnSpPr>
        <xdr:cNvPr id="335" name="直線コネクタ 334"/>
        <xdr:cNvCxnSpPr/>
      </xdr:nvCxnSpPr>
      <xdr:spPr>
        <a:xfrm>
          <a:off x="6924040" y="1404937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36" name="n_1aveValue【福祉施設】&#10;一人当たり面積"/>
        <xdr:cNvSpPr txBox="1"/>
      </xdr:nvSpPr>
      <xdr:spPr>
        <a:xfrm>
          <a:off x="8271587" y="137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37" name="n_2aveValue【福祉施設】&#10;一人当たり面積"/>
        <xdr:cNvSpPr txBox="1"/>
      </xdr:nvSpPr>
      <xdr:spPr>
        <a:xfrm>
          <a:off x="7509587" y="1371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38" name="n_3aveValue【福祉施設】&#10;一人当たり面積"/>
        <xdr:cNvSpPr txBox="1"/>
      </xdr:nvSpPr>
      <xdr:spPr>
        <a:xfrm>
          <a:off x="6712027" y="135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57166</xdr:rowOff>
    </xdr:from>
    <xdr:ext cx="469744" cy="259045"/>
    <xdr:sp macro="" textlink="">
      <xdr:nvSpPr>
        <xdr:cNvPr id="339" name="n_1mainValue【福祉施設】&#10;一人当たり面積"/>
        <xdr:cNvSpPr txBox="1"/>
      </xdr:nvSpPr>
      <xdr:spPr>
        <a:xfrm>
          <a:off x="827158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51452</xdr:rowOff>
    </xdr:from>
    <xdr:ext cx="469744" cy="259045"/>
    <xdr:sp macro="" textlink="">
      <xdr:nvSpPr>
        <xdr:cNvPr id="340" name="n_2mainValue【福祉施設】&#10;一人当たり面積"/>
        <xdr:cNvSpPr txBox="1"/>
      </xdr:nvSpPr>
      <xdr:spPr>
        <a:xfrm>
          <a:off x="7509587" y="141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5732</xdr:rowOff>
    </xdr:from>
    <xdr:ext cx="469744" cy="259045"/>
    <xdr:sp macro="" textlink="">
      <xdr:nvSpPr>
        <xdr:cNvPr id="341" name="n_3mainValue【福祉施設】&#10;一人当たり面積"/>
        <xdr:cNvSpPr txBox="1"/>
      </xdr:nvSpPr>
      <xdr:spPr>
        <a:xfrm>
          <a:off x="6712027" y="1408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xdr:cNvCxnSpPr/>
      </xdr:nvCxnSpPr>
      <xdr:spPr>
        <a:xfrm flipV="1">
          <a:off x="4086225" y="16752571"/>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xdr:cNvSpPr txBox="1"/>
      </xdr:nvSpPr>
      <xdr:spPr>
        <a:xfrm>
          <a:off x="4124960" y="182112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xdr:cNvCxnSpPr/>
      </xdr:nvCxnSpPr>
      <xdr:spPr>
        <a:xfrm>
          <a:off x="4020820" y="1820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xdr:cNvSpPr txBox="1"/>
      </xdr:nvSpPr>
      <xdr:spPr>
        <a:xfrm>
          <a:off x="4124960" y="1653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xdr:cNvCxnSpPr/>
      </xdr:nvCxnSpPr>
      <xdr:spPr>
        <a:xfrm>
          <a:off x="4020820" y="16752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95629</xdr:rowOff>
    </xdr:from>
    <xdr:ext cx="405111" cy="259045"/>
    <xdr:sp macro="" textlink="">
      <xdr:nvSpPr>
        <xdr:cNvPr id="372" name="【市民会館】&#10;有形固定資産減価償却率平均値テキスト"/>
        <xdr:cNvSpPr txBox="1"/>
      </xdr:nvSpPr>
      <xdr:spPr>
        <a:xfrm>
          <a:off x="4124960" y="1719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xdr:cNvSpPr/>
      </xdr:nvSpPr>
      <xdr:spPr>
        <a:xfrm>
          <a:off x="4036060" y="173396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xdr:cNvSpPr/>
      </xdr:nvSpPr>
      <xdr:spPr>
        <a:xfrm>
          <a:off x="3312160" y="17418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xdr:cNvSpPr/>
      </xdr:nvSpPr>
      <xdr:spPr>
        <a:xfrm>
          <a:off x="2514600" y="1738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76" name="フローチャート: 判断 375"/>
        <xdr:cNvSpPr/>
      </xdr:nvSpPr>
      <xdr:spPr>
        <a:xfrm>
          <a:off x="1739900" y="1745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40095</xdr:rowOff>
    </xdr:from>
    <xdr:to>
      <xdr:col>24</xdr:col>
      <xdr:colOff>114300</xdr:colOff>
      <xdr:row>107</xdr:row>
      <xdr:rowOff>141695</xdr:rowOff>
    </xdr:to>
    <xdr:sp macro="" textlink="">
      <xdr:nvSpPr>
        <xdr:cNvPr id="382" name="楕円 381"/>
        <xdr:cNvSpPr/>
      </xdr:nvSpPr>
      <xdr:spPr>
        <a:xfrm>
          <a:off x="4036060" y="1797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18522</xdr:rowOff>
    </xdr:from>
    <xdr:ext cx="405111" cy="259045"/>
    <xdr:sp macro="" textlink="">
      <xdr:nvSpPr>
        <xdr:cNvPr id="383" name="【市民会館】&#10;有形固定資産減価償却率該当値テキスト"/>
        <xdr:cNvSpPr txBox="1"/>
      </xdr:nvSpPr>
      <xdr:spPr>
        <a:xfrm>
          <a:off x="4124960" y="1795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76019</xdr:rowOff>
    </xdr:from>
    <xdr:to>
      <xdr:col>20</xdr:col>
      <xdr:colOff>38100</xdr:colOff>
      <xdr:row>108</xdr:row>
      <xdr:rowOff>6169</xdr:rowOff>
    </xdr:to>
    <xdr:sp macro="" textlink="">
      <xdr:nvSpPr>
        <xdr:cNvPr id="384" name="楕円 383"/>
        <xdr:cNvSpPr/>
      </xdr:nvSpPr>
      <xdr:spPr>
        <a:xfrm>
          <a:off x="3312160" y="18013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90895</xdr:rowOff>
    </xdr:from>
    <xdr:to>
      <xdr:col>24</xdr:col>
      <xdr:colOff>63500</xdr:colOff>
      <xdr:row>107</xdr:row>
      <xdr:rowOff>126819</xdr:rowOff>
    </xdr:to>
    <xdr:cxnSp macro="">
      <xdr:nvCxnSpPr>
        <xdr:cNvPr id="385" name="直線コネクタ 384"/>
        <xdr:cNvCxnSpPr/>
      </xdr:nvCxnSpPr>
      <xdr:spPr>
        <a:xfrm flipV="1">
          <a:off x="3355340" y="18028375"/>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111942</xdr:rowOff>
    </xdr:from>
    <xdr:to>
      <xdr:col>15</xdr:col>
      <xdr:colOff>101600</xdr:colOff>
      <xdr:row>108</xdr:row>
      <xdr:rowOff>42092</xdr:rowOff>
    </xdr:to>
    <xdr:sp macro="" textlink="">
      <xdr:nvSpPr>
        <xdr:cNvPr id="386" name="楕円 385"/>
        <xdr:cNvSpPr/>
      </xdr:nvSpPr>
      <xdr:spPr>
        <a:xfrm>
          <a:off x="2514600" y="18049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126819</xdr:rowOff>
    </xdr:from>
    <xdr:to>
      <xdr:col>19</xdr:col>
      <xdr:colOff>177800</xdr:colOff>
      <xdr:row>107</xdr:row>
      <xdr:rowOff>162742</xdr:rowOff>
    </xdr:to>
    <xdr:cxnSp macro="">
      <xdr:nvCxnSpPr>
        <xdr:cNvPr id="387" name="直線コネクタ 386"/>
        <xdr:cNvCxnSpPr/>
      </xdr:nvCxnSpPr>
      <xdr:spPr>
        <a:xfrm flipV="1">
          <a:off x="2565400" y="18064299"/>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111942</xdr:rowOff>
    </xdr:from>
    <xdr:to>
      <xdr:col>10</xdr:col>
      <xdr:colOff>165100</xdr:colOff>
      <xdr:row>108</xdr:row>
      <xdr:rowOff>42092</xdr:rowOff>
    </xdr:to>
    <xdr:sp macro="" textlink="">
      <xdr:nvSpPr>
        <xdr:cNvPr id="388" name="楕円 387"/>
        <xdr:cNvSpPr/>
      </xdr:nvSpPr>
      <xdr:spPr>
        <a:xfrm>
          <a:off x="1739900" y="18049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162742</xdr:rowOff>
    </xdr:from>
    <xdr:to>
      <xdr:col>15</xdr:col>
      <xdr:colOff>50800</xdr:colOff>
      <xdr:row>107</xdr:row>
      <xdr:rowOff>162742</xdr:rowOff>
    </xdr:to>
    <xdr:cxnSp macro="">
      <xdr:nvCxnSpPr>
        <xdr:cNvPr id="389" name="直線コネクタ 388"/>
        <xdr:cNvCxnSpPr/>
      </xdr:nvCxnSpPr>
      <xdr:spPr>
        <a:xfrm>
          <a:off x="1790700" y="1810022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97807</xdr:rowOff>
    </xdr:from>
    <xdr:ext cx="405111" cy="259045"/>
    <xdr:sp macro="" textlink="">
      <xdr:nvSpPr>
        <xdr:cNvPr id="390" name="n_1aveValue【市民会館】&#10;有形固定資産減価償却率"/>
        <xdr:cNvSpPr txBox="1"/>
      </xdr:nvSpPr>
      <xdr:spPr>
        <a:xfrm>
          <a:off x="3170564" y="1719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91" name="n_2aveValue【市民会館】&#10;有形固定資産減価償却率"/>
        <xdr:cNvSpPr txBox="1"/>
      </xdr:nvSpPr>
      <xdr:spPr>
        <a:xfrm>
          <a:off x="2385704" y="1716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392" name="n_3aveValue【市民会館】&#10;有形固定資産減価償却率"/>
        <xdr:cNvSpPr txBox="1"/>
      </xdr:nvSpPr>
      <xdr:spPr>
        <a:xfrm>
          <a:off x="161100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168746</xdr:rowOff>
    </xdr:from>
    <xdr:ext cx="405111" cy="259045"/>
    <xdr:sp macro="" textlink="">
      <xdr:nvSpPr>
        <xdr:cNvPr id="393" name="n_1mainValue【市民会館】&#10;有形固定資産減価償却率"/>
        <xdr:cNvSpPr txBox="1"/>
      </xdr:nvSpPr>
      <xdr:spPr>
        <a:xfrm>
          <a:off x="3170564" y="18106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33219</xdr:rowOff>
    </xdr:from>
    <xdr:ext cx="405111" cy="259045"/>
    <xdr:sp macro="" textlink="">
      <xdr:nvSpPr>
        <xdr:cNvPr id="394" name="n_2mainValue【市民会館】&#10;有形固定資産減価償却率"/>
        <xdr:cNvSpPr txBox="1"/>
      </xdr:nvSpPr>
      <xdr:spPr>
        <a:xfrm>
          <a:off x="238570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33219</xdr:rowOff>
    </xdr:from>
    <xdr:ext cx="405111" cy="259045"/>
    <xdr:sp macro="" textlink="">
      <xdr:nvSpPr>
        <xdr:cNvPr id="395" name="n_3mainValue【市民会館】&#10;有形固定資産減価償却率"/>
        <xdr:cNvSpPr txBox="1"/>
      </xdr:nvSpPr>
      <xdr:spPr>
        <a:xfrm>
          <a:off x="161100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xdr:cNvCxnSpPr/>
      </xdr:nvCxnSpPr>
      <xdr:spPr>
        <a:xfrm flipV="1">
          <a:off x="9219565" y="1698879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xdr:cNvSpPr txBox="1"/>
      </xdr:nvSpPr>
      <xdr:spPr>
        <a:xfrm>
          <a:off x="9258300"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xdr:cNvCxnSpPr/>
      </xdr:nvCxnSpPr>
      <xdr:spPr>
        <a:xfrm>
          <a:off x="9154160" y="1815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xdr:cNvSpPr txBox="1"/>
      </xdr:nvSpPr>
      <xdr:spPr>
        <a:xfrm>
          <a:off x="92583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xdr:cNvCxnSpPr/>
      </xdr:nvCxnSpPr>
      <xdr:spPr>
        <a:xfrm>
          <a:off x="915416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24" name="【市民会館】&#10;一人当たり面積平均値テキスト"/>
        <xdr:cNvSpPr txBox="1"/>
      </xdr:nvSpPr>
      <xdr:spPr>
        <a:xfrm>
          <a:off x="9258300" y="17616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xdr:cNvSpPr/>
      </xdr:nvSpPr>
      <xdr:spPr>
        <a:xfrm>
          <a:off x="9192260" y="17764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xdr:cNvSpPr/>
      </xdr:nvSpPr>
      <xdr:spPr>
        <a:xfrm>
          <a:off x="8445500" y="17726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xdr:cNvSpPr/>
      </xdr:nvSpPr>
      <xdr:spPr>
        <a:xfrm>
          <a:off x="7670800" y="17722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28" name="フローチャート: 判断 427"/>
        <xdr:cNvSpPr/>
      </xdr:nvSpPr>
      <xdr:spPr>
        <a:xfrm>
          <a:off x="6873240" y="17764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71120</xdr:rowOff>
    </xdr:from>
    <xdr:to>
      <xdr:col>55</xdr:col>
      <xdr:colOff>50800</xdr:colOff>
      <xdr:row>108</xdr:row>
      <xdr:rowOff>1270</xdr:rowOff>
    </xdr:to>
    <xdr:sp macro="" textlink="">
      <xdr:nvSpPr>
        <xdr:cNvPr id="434" name="楕円 433"/>
        <xdr:cNvSpPr/>
      </xdr:nvSpPr>
      <xdr:spPr>
        <a:xfrm>
          <a:off x="9192260" y="18008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157497</xdr:rowOff>
    </xdr:from>
    <xdr:ext cx="469744" cy="259045"/>
    <xdr:sp macro="" textlink="">
      <xdr:nvSpPr>
        <xdr:cNvPr id="435" name="【市民会館】&#10;一人当たり面積該当値テキスト"/>
        <xdr:cNvSpPr txBox="1"/>
      </xdr:nvSpPr>
      <xdr:spPr>
        <a:xfrm>
          <a:off x="9258300" y="179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71120</xdr:rowOff>
    </xdr:from>
    <xdr:to>
      <xdr:col>50</xdr:col>
      <xdr:colOff>165100</xdr:colOff>
      <xdr:row>108</xdr:row>
      <xdr:rowOff>1270</xdr:rowOff>
    </xdr:to>
    <xdr:sp macro="" textlink="">
      <xdr:nvSpPr>
        <xdr:cNvPr id="436" name="楕円 435"/>
        <xdr:cNvSpPr/>
      </xdr:nvSpPr>
      <xdr:spPr>
        <a:xfrm>
          <a:off x="8445500" y="1800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121920</xdr:rowOff>
    </xdr:from>
    <xdr:to>
      <xdr:col>55</xdr:col>
      <xdr:colOff>0</xdr:colOff>
      <xdr:row>107</xdr:row>
      <xdr:rowOff>121920</xdr:rowOff>
    </xdr:to>
    <xdr:cxnSp macro="">
      <xdr:nvCxnSpPr>
        <xdr:cNvPr id="437" name="直線コネクタ 436"/>
        <xdr:cNvCxnSpPr/>
      </xdr:nvCxnSpPr>
      <xdr:spPr>
        <a:xfrm>
          <a:off x="8496300" y="180594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438" name="楕円 437"/>
        <xdr:cNvSpPr/>
      </xdr:nvSpPr>
      <xdr:spPr>
        <a:xfrm>
          <a:off x="7670800" y="18008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121920</xdr:rowOff>
    </xdr:from>
    <xdr:to>
      <xdr:col>50</xdr:col>
      <xdr:colOff>114300</xdr:colOff>
      <xdr:row>107</xdr:row>
      <xdr:rowOff>121920</xdr:rowOff>
    </xdr:to>
    <xdr:cxnSp macro="">
      <xdr:nvCxnSpPr>
        <xdr:cNvPr id="439" name="直線コネクタ 438"/>
        <xdr:cNvCxnSpPr/>
      </xdr:nvCxnSpPr>
      <xdr:spPr>
        <a:xfrm>
          <a:off x="7713980" y="180594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macro="" textlink="">
      <xdr:nvSpPr>
        <xdr:cNvPr id="440" name="楕円 439"/>
        <xdr:cNvSpPr/>
      </xdr:nvSpPr>
      <xdr:spPr>
        <a:xfrm>
          <a:off x="6873240" y="1800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121920</xdr:rowOff>
    </xdr:from>
    <xdr:to>
      <xdr:col>45</xdr:col>
      <xdr:colOff>177800</xdr:colOff>
      <xdr:row>107</xdr:row>
      <xdr:rowOff>121920</xdr:rowOff>
    </xdr:to>
    <xdr:cxnSp macro="">
      <xdr:nvCxnSpPr>
        <xdr:cNvPr id="441" name="直線コネクタ 440"/>
        <xdr:cNvCxnSpPr/>
      </xdr:nvCxnSpPr>
      <xdr:spPr>
        <a:xfrm>
          <a:off x="6924040" y="180594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42" name="n_1aveValue【市民会館】&#10;一人当たり面積"/>
        <xdr:cNvSpPr txBox="1"/>
      </xdr:nvSpPr>
      <xdr:spPr>
        <a:xfrm>
          <a:off x="8271587" y="175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43" name="n_2aveValue【市民会館】&#10;一人当たり面積"/>
        <xdr:cNvSpPr txBox="1"/>
      </xdr:nvSpPr>
      <xdr:spPr>
        <a:xfrm>
          <a:off x="7509587" y="1750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444" name="n_3aveValue【市民会館】&#10;一人当たり面積"/>
        <xdr:cNvSpPr txBox="1"/>
      </xdr:nvSpPr>
      <xdr:spPr>
        <a:xfrm>
          <a:off x="6712027" y="175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163847</xdr:rowOff>
    </xdr:from>
    <xdr:ext cx="469744" cy="259045"/>
    <xdr:sp macro="" textlink="">
      <xdr:nvSpPr>
        <xdr:cNvPr id="445" name="n_1mainValue【市民会館】&#10;一人当たり面積"/>
        <xdr:cNvSpPr txBox="1"/>
      </xdr:nvSpPr>
      <xdr:spPr>
        <a:xfrm>
          <a:off x="827158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446" name="n_2mainValue【市民会館】&#10;一人当たり面積"/>
        <xdr:cNvSpPr txBox="1"/>
      </xdr:nvSpPr>
      <xdr:spPr>
        <a:xfrm>
          <a:off x="750958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163847</xdr:rowOff>
    </xdr:from>
    <xdr:ext cx="469744" cy="259045"/>
    <xdr:sp macro="" textlink="">
      <xdr:nvSpPr>
        <xdr:cNvPr id="447" name="n_3mainValue【市民会館】&#10;一人当たり面積"/>
        <xdr:cNvSpPr txBox="1"/>
      </xdr:nvSpPr>
      <xdr:spPr>
        <a:xfrm>
          <a:off x="67120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xdr:cNvCxnSpPr/>
      </xdr:nvCxnSpPr>
      <xdr:spPr>
        <a:xfrm flipV="1">
          <a:off x="14375764" y="562954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xdr:cNvSpPr txBox="1"/>
      </xdr:nvSpPr>
      <xdr:spPr>
        <a:xfrm>
          <a:off x="14414500" y="7052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xdr:cNvCxnSpPr/>
      </xdr:nvCxnSpPr>
      <xdr:spPr>
        <a:xfrm>
          <a:off x="1428750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xdr:cNvSpPr txBox="1"/>
      </xdr:nvSpPr>
      <xdr:spPr>
        <a:xfrm>
          <a:off x="14414500" y="5408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xdr:cNvCxnSpPr/>
      </xdr:nvCxnSpPr>
      <xdr:spPr>
        <a:xfrm>
          <a:off x="14287500" y="5629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xdr:cNvSpPr txBox="1"/>
      </xdr:nvSpPr>
      <xdr:spPr>
        <a:xfrm>
          <a:off x="14414500" y="61466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xdr:cNvSpPr/>
      </xdr:nvSpPr>
      <xdr:spPr>
        <a:xfrm>
          <a:off x="14325600" y="61682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xdr:cNvSpPr/>
      </xdr:nvSpPr>
      <xdr:spPr>
        <a:xfrm>
          <a:off x="13578840" y="6132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xdr:cNvSpPr/>
      </xdr:nvSpPr>
      <xdr:spPr>
        <a:xfrm>
          <a:off x="12804140" y="61273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2" name="フローチャート: 判断 481"/>
        <xdr:cNvSpPr/>
      </xdr:nvSpPr>
      <xdr:spPr>
        <a:xfrm>
          <a:off x="12029440" y="6071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72753</xdr:rowOff>
    </xdr:from>
    <xdr:to>
      <xdr:col>85</xdr:col>
      <xdr:colOff>177800</xdr:colOff>
      <xdr:row>36</xdr:row>
      <xdr:rowOff>2903</xdr:rowOff>
    </xdr:to>
    <xdr:sp macro="" textlink="">
      <xdr:nvSpPr>
        <xdr:cNvPr id="488" name="楕円 487"/>
        <xdr:cNvSpPr/>
      </xdr:nvSpPr>
      <xdr:spPr>
        <a:xfrm>
          <a:off x="14325600" y="594015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95630</xdr:rowOff>
    </xdr:from>
    <xdr:ext cx="405111" cy="259045"/>
    <xdr:sp macro="" textlink="">
      <xdr:nvSpPr>
        <xdr:cNvPr id="489" name="【一般廃棄物処理施設】&#10;有形固定資産減価償却率該当値テキスト"/>
        <xdr:cNvSpPr txBox="1"/>
      </xdr:nvSpPr>
      <xdr:spPr>
        <a:xfrm>
          <a:off x="14414500" y="579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92347</xdr:rowOff>
    </xdr:from>
    <xdr:to>
      <xdr:col>81</xdr:col>
      <xdr:colOff>101600</xdr:colOff>
      <xdr:row>36</xdr:row>
      <xdr:rowOff>22497</xdr:rowOff>
    </xdr:to>
    <xdr:sp macro="" textlink="">
      <xdr:nvSpPr>
        <xdr:cNvPr id="490" name="楕円 489"/>
        <xdr:cNvSpPr/>
      </xdr:nvSpPr>
      <xdr:spPr>
        <a:xfrm>
          <a:off x="13578840" y="59597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123553</xdr:rowOff>
    </xdr:from>
    <xdr:to>
      <xdr:col>85</xdr:col>
      <xdr:colOff>127000</xdr:colOff>
      <xdr:row>35</xdr:row>
      <xdr:rowOff>143147</xdr:rowOff>
    </xdr:to>
    <xdr:cxnSp macro="">
      <xdr:nvCxnSpPr>
        <xdr:cNvPr id="491" name="直線コネクタ 490"/>
        <xdr:cNvCxnSpPr/>
      </xdr:nvCxnSpPr>
      <xdr:spPr>
        <a:xfrm flipV="1">
          <a:off x="13629640" y="5990953"/>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134801</xdr:rowOff>
    </xdr:from>
    <xdr:to>
      <xdr:col>76</xdr:col>
      <xdr:colOff>165100</xdr:colOff>
      <xdr:row>36</xdr:row>
      <xdr:rowOff>64951</xdr:rowOff>
    </xdr:to>
    <xdr:sp macro="" textlink="">
      <xdr:nvSpPr>
        <xdr:cNvPr id="492" name="楕円 491"/>
        <xdr:cNvSpPr/>
      </xdr:nvSpPr>
      <xdr:spPr>
        <a:xfrm>
          <a:off x="12804140" y="6002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143147</xdr:rowOff>
    </xdr:from>
    <xdr:to>
      <xdr:col>81</xdr:col>
      <xdr:colOff>50800</xdr:colOff>
      <xdr:row>36</xdr:row>
      <xdr:rowOff>14151</xdr:rowOff>
    </xdr:to>
    <xdr:cxnSp macro="">
      <xdr:nvCxnSpPr>
        <xdr:cNvPr id="493" name="直線コネクタ 492"/>
        <xdr:cNvCxnSpPr/>
      </xdr:nvCxnSpPr>
      <xdr:spPr>
        <a:xfrm flipV="1">
          <a:off x="12854940" y="6010547"/>
          <a:ext cx="7747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94" name="n_1aveValue【一般廃棄物処理施設】&#10;有形固定資産減価償却率"/>
        <xdr:cNvSpPr txBox="1"/>
      </xdr:nvSpPr>
      <xdr:spPr>
        <a:xfrm>
          <a:off x="13437244" y="622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95" name="n_2aveValue【一般廃棄物処理施設】&#10;有形固定資産減価償却率"/>
        <xdr:cNvSpPr txBox="1"/>
      </xdr:nvSpPr>
      <xdr:spPr>
        <a:xfrm>
          <a:off x="12675244" y="62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96" name="n_3aveValue【一般廃棄物処理施設】&#10;有形固定資産減価償却率"/>
        <xdr:cNvSpPr txBox="1"/>
      </xdr:nvSpPr>
      <xdr:spPr>
        <a:xfrm>
          <a:off x="119005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39024</xdr:rowOff>
    </xdr:from>
    <xdr:ext cx="405111" cy="259045"/>
    <xdr:sp macro="" textlink="">
      <xdr:nvSpPr>
        <xdr:cNvPr id="497" name="n_1mainValue【一般廃棄物処理施設】&#10;有形固定資産減価償却率"/>
        <xdr:cNvSpPr txBox="1"/>
      </xdr:nvSpPr>
      <xdr:spPr>
        <a:xfrm>
          <a:off x="13437244" y="57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81478</xdr:rowOff>
    </xdr:from>
    <xdr:ext cx="405111" cy="259045"/>
    <xdr:sp macro="" textlink="">
      <xdr:nvSpPr>
        <xdr:cNvPr id="498" name="n_2mainValue【一般廃棄物処理施設】&#10;有形固定資産減価償却率"/>
        <xdr:cNvSpPr txBox="1"/>
      </xdr:nvSpPr>
      <xdr:spPr>
        <a:xfrm>
          <a:off x="12675244" y="578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9" name="直線コネクタ 508"/>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0" name="テキスト ボックス 509"/>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1" name="直線コネクタ 510"/>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2" name="テキスト ボックス 511"/>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3" name="直線コネクタ 512"/>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4" name="テキスト ボックス 513"/>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5" name="直線コネクタ 514"/>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6" name="テキスト ボックス 515"/>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7" name="直線コネクタ 516"/>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8" name="テキスト ボックス 517"/>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9" name="直線コネクタ 51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0" name="テキスト ボックス 519"/>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1"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2" name="直線コネクタ 521"/>
        <xdr:cNvCxnSpPr/>
      </xdr:nvCxnSpPr>
      <xdr:spPr>
        <a:xfrm flipV="1">
          <a:off x="19509104" y="5688719"/>
          <a:ext cx="0" cy="138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3" name="【一般廃棄物処理施設】&#10;一人当たり有形固定資産（償却資産）額最小値テキスト"/>
        <xdr:cNvSpPr txBox="1"/>
      </xdr:nvSpPr>
      <xdr:spPr>
        <a:xfrm>
          <a:off x="19547840" y="708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4" name="直線コネクタ 523"/>
        <xdr:cNvCxnSpPr/>
      </xdr:nvCxnSpPr>
      <xdr:spPr>
        <a:xfrm>
          <a:off x="19443700" y="70783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5" name="【一般廃棄物処理施設】&#10;一人当たり有形固定資産（償却資産）額最大値テキスト"/>
        <xdr:cNvSpPr txBox="1"/>
      </xdr:nvSpPr>
      <xdr:spPr>
        <a:xfrm>
          <a:off x="19547840" y="546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6" name="直線コネクタ 525"/>
        <xdr:cNvCxnSpPr/>
      </xdr:nvCxnSpPr>
      <xdr:spPr>
        <a:xfrm>
          <a:off x="19443700" y="5688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527" name="【一般廃棄物処理施設】&#10;一人当たり有形固定資産（償却資産）額平均値テキスト"/>
        <xdr:cNvSpPr txBox="1"/>
      </xdr:nvSpPr>
      <xdr:spPr>
        <a:xfrm>
          <a:off x="19547840" y="637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28" name="フローチャート: 判断 527"/>
        <xdr:cNvSpPr/>
      </xdr:nvSpPr>
      <xdr:spPr>
        <a:xfrm>
          <a:off x="19458940" y="6525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29" name="フローチャート: 判断 528"/>
        <xdr:cNvSpPr/>
      </xdr:nvSpPr>
      <xdr:spPr>
        <a:xfrm>
          <a:off x="18735040" y="65336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0" name="フローチャート: 判断 529"/>
        <xdr:cNvSpPr/>
      </xdr:nvSpPr>
      <xdr:spPr>
        <a:xfrm>
          <a:off x="17937480" y="6541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31" name="フローチャート: 判断 530"/>
        <xdr:cNvSpPr/>
      </xdr:nvSpPr>
      <xdr:spPr>
        <a:xfrm>
          <a:off x="17162780" y="658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2" name="テキスト ボックス 53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3" name="テキスト ボックス 53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4" name="テキスト ボックス 53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5" name="テキスト ボックス 53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6" name="テキスト ボックス 53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52367</xdr:rowOff>
    </xdr:from>
    <xdr:to>
      <xdr:col>116</xdr:col>
      <xdr:colOff>114300</xdr:colOff>
      <xdr:row>39</xdr:row>
      <xdr:rowOff>153967</xdr:rowOff>
    </xdr:to>
    <xdr:sp macro="" textlink="">
      <xdr:nvSpPr>
        <xdr:cNvPr id="537" name="楕円 536"/>
        <xdr:cNvSpPr/>
      </xdr:nvSpPr>
      <xdr:spPr>
        <a:xfrm>
          <a:off x="19458940" y="65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30794</xdr:rowOff>
    </xdr:from>
    <xdr:ext cx="534377" cy="259045"/>
    <xdr:sp macro="" textlink="">
      <xdr:nvSpPr>
        <xdr:cNvPr id="538" name="【一般廃棄物処理施設】&#10;一人当たり有形固定資産（償却資産）額該当値テキスト"/>
        <xdr:cNvSpPr txBox="1"/>
      </xdr:nvSpPr>
      <xdr:spPr>
        <a:xfrm>
          <a:off x="19547840" y="656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36449</xdr:rowOff>
    </xdr:from>
    <xdr:to>
      <xdr:col>112</xdr:col>
      <xdr:colOff>38100</xdr:colOff>
      <xdr:row>39</xdr:row>
      <xdr:rowOff>138049</xdr:rowOff>
    </xdr:to>
    <xdr:sp macro="" textlink="">
      <xdr:nvSpPr>
        <xdr:cNvPr id="539" name="楕円 538"/>
        <xdr:cNvSpPr/>
      </xdr:nvSpPr>
      <xdr:spPr>
        <a:xfrm>
          <a:off x="18735040" y="65744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87249</xdr:rowOff>
    </xdr:from>
    <xdr:to>
      <xdr:col>116</xdr:col>
      <xdr:colOff>63500</xdr:colOff>
      <xdr:row>39</xdr:row>
      <xdr:rowOff>103167</xdr:rowOff>
    </xdr:to>
    <xdr:cxnSp macro="">
      <xdr:nvCxnSpPr>
        <xdr:cNvPr id="540" name="直線コネクタ 539"/>
        <xdr:cNvCxnSpPr/>
      </xdr:nvCxnSpPr>
      <xdr:spPr>
        <a:xfrm>
          <a:off x="18778220" y="6625209"/>
          <a:ext cx="731520" cy="1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42324</xdr:rowOff>
    </xdr:from>
    <xdr:to>
      <xdr:col>107</xdr:col>
      <xdr:colOff>101600</xdr:colOff>
      <xdr:row>39</xdr:row>
      <xdr:rowOff>143924</xdr:rowOff>
    </xdr:to>
    <xdr:sp macro="" textlink="">
      <xdr:nvSpPr>
        <xdr:cNvPr id="541" name="楕円 540"/>
        <xdr:cNvSpPr/>
      </xdr:nvSpPr>
      <xdr:spPr>
        <a:xfrm>
          <a:off x="17937480" y="65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87249</xdr:rowOff>
    </xdr:from>
    <xdr:to>
      <xdr:col>111</xdr:col>
      <xdr:colOff>177800</xdr:colOff>
      <xdr:row>39</xdr:row>
      <xdr:rowOff>93124</xdr:rowOff>
    </xdr:to>
    <xdr:cxnSp macro="">
      <xdr:nvCxnSpPr>
        <xdr:cNvPr id="542" name="直線コネクタ 541"/>
        <xdr:cNvCxnSpPr/>
      </xdr:nvCxnSpPr>
      <xdr:spPr>
        <a:xfrm flipV="1">
          <a:off x="17988280" y="6625209"/>
          <a:ext cx="78994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43" name="n_1aveValue【一般廃棄物処理施設】&#10;一人当たり有形固定資産（償却資産）額"/>
        <xdr:cNvSpPr txBox="1"/>
      </xdr:nvSpPr>
      <xdr:spPr>
        <a:xfrm>
          <a:off x="18528811" y="631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544" name="n_2aveValue【一般廃棄物処理施設】&#10;一人当たり有形固定資産（償却資産）額"/>
        <xdr:cNvSpPr txBox="1"/>
      </xdr:nvSpPr>
      <xdr:spPr>
        <a:xfrm>
          <a:off x="17766811" y="632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45" name="n_3aveValue【一般廃棄物処理施設】&#10;一人当たり有形固定資産（償却資産）額"/>
        <xdr:cNvSpPr txBox="1"/>
      </xdr:nvSpPr>
      <xdr:spPr>
        <a:xfrm>
          <a:off x="16969251" y="636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129176</xdr:rowOff>
    </xdr:from>
    <xdr:ext cx="534377" cy="259045"/>
    <xdr:sp macro="" textlink="">
      <xdr:nvSpPr>
        <xdr:cNvPr id="546" name="n_1mainValue【一般廃棄物処理施設】&#10;一人当たり有形固定資産（償却資産）額"/>
        <xdr:cNvSpPr txBox="1"/>
      </xdr:nvSpPr>
      <xdr:spPr>
        <a:xfrm>
          <a:off x="18528811" y="666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135051</xdr:rowOff>
    </xdr:from>
    <xdr:ext cx="534377" cy="259045"/>
    <xdr:sp macro="" textlink="">
      <xdr:nvSpPr>
        <xdr:cNvPr id="547" name="n_2mainValue【一般廃棄物処理施設】&#10;一人当たり有形固定資産（償却資産）額"/>
        <xdr:cNvSpPr txBox="1"/>
      </xdr:nvSpPr>
      <xdr:spPr>
        <a:xfrm>
          <a:off x="17766811" y="667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8" name="正方形/長方形 54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9" name="正方形/長方形 54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0" name="正方形/長方形 54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1" name="正方形/長方形 55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2" name="正方形/長方形 55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3" name="正方形/長方形 55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4" name="正方形/長方形 55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正方形/長方形 55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6" name="テキスト ボックス 55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7" name="直線コネクタ 55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8" name="直線コネクタ 55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9" name="テキスト ボックス 558"/>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0" name="直線コネクタ 55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1" name="テキスト ボックス 56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2" name="直線コネクタ 56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3" name="テキスト ボックス 56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4" name="直線コネクタ 56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5" name="テキスト ボックス 56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6" name="直線コネクタ 56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7" name="テキスト ボックス 56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8" name="直線コネクタ 56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9" name="テキスト ボックス 568"/>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1" name="テキスト ボックス 570"/>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3" name="直線コネクタ 572"/>
        <xdr:cNvCxnSpPr/>
      </xdr:nvCxnSpPr>
      <xdr:spPr>
        <a:xfrm flipV="1">
          <a:off x="14375764" y="9316538"/>
          <a:ext cx="0" cy="139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74" name="【保健センター・保健所】&#10;有形固定資産減価償却率最小値テキスト"/>
        <xdr:cNvSpPr txBox="1"/>
      </xdr:nvSpPr>
      <xdr:spPr>
        <a:xfrm>
          <a:off x="14414500" y="107153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75" name="直線コネクタ 574"/>
        <xdr:cNvCxnSpPr/>
      </xdr:nvCxnSpPr>
      <xdr:spPr>
        <a:xfrm>
          <a:off x="14287500" y="10711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76" name="【保健センター・保健所】&#10;有形固定資産減価償却率最大値テキスト"/>
        <xdr:cNvSpPr txBox="1"/>
      </xdr:nvSpPr>
      <xdr:spPr>
        <a:xfrm>
          <a:off x="14414500" y="9095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77" name="直線コネクタ 576"/>
        <xdr:cNvCxnSpPr/>
      </xdr:nvCxnSpPr>
      <xdr:spPr>
        <a:xfrm>
          <a:off x="14287500" y="9316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78" name="【保健センター・保健所】&#10;有形固定資産減価償却率平均値テキスト"/>
        <xdr:cNvSpPr txBox="1"/>
      </xdr:nvSpPr>
      <xdr:spPr>
        <a:xfrm>
          <a:off x="14414500" y="1015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79" name="フローチャート: 判断 578"/>
        <xdr:cNvSpPr/>
      </xdr:nvSpPr>
      <xdr:spPr>
        <a:xfrm>
          <a:off x="14325600" y="101757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0" name="フローチャート: 判断 579"/>
        <xdr:cNvSpPr/>
      </xdr:nvSpPr>
      <xdr:spPr>
        <a:xfrm>
          <a:off x="1357884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1" name="フローチャート: 判断 580"/>
        <xdr:cNvSpPr/>
      </xdr:nvSpPr>
      <xdr:spPr>
        <a:xfrm>
          <a:off x="1280414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82" name="フローチャート: 判断 581"/>
        <xdr:cNvSpPr/>
      </xdr:nvSpPr>
      <xdr:spPr>
        <a:xfrm>
          <a:off x="12029440" y="1012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588" name="楕円 587"/>
        <xdr:cNvSpPr/>
      </xdr:nvSpPr>
      <xdr:spPr>
        <a:xfrm>
          <a:off x="14325600" y="98780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589" name="【保健センター・保健所】&#10;有形固定資産減価償却率該当値テキスト"/>
        <xdr:cNvSpPr txBox="1"/>
      </xdr:nvSpPr>
      <xdr:spPr>
        <a:xfrm>
          <a:off x="14414500"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11249</xdr:rowOff>
    </xdr:from>
    <xdr:to>
      <xdr:col>81</xdr:col>
      <xdr:colOff>101600</xdr:colOff>
      <xdr:row>59</xdr:row>
      <xdr:rowOff>112849</xdr:rowOff>
    </xdr:to>
    <xdr:sp macro="" textlink="">
      <xdr:nvSpPr>
        <xdr:cNvPr id="590" name="楕円 589"/>
        <xdr:cNvSpPr/>
      </xdr:nvSpPr>
      <xdr:spPr>
        <a:xfrm>
          <a:off x="13578840" y="990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62049</xdr:rowOff>
    </xdr:to>
    <xdr:cxnSp macro="">
      <xdr:nvCxnSpPr>
        <xdr:cNvPr id="591" name="直線コネクタ 590"/>
        <xdr:cNvCxnSpPr/>
      </xdr:nvCxnSpPr>
      <xdr:spPr>
        <a:xfrm flipV="1">
          <a:off x="13629640" y="9925050"/>
          <a:ext cx="74676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40640</xdr:rowOff>
    </xdr:from>
    <xdr:to>
      <xdr:col>76</xdr:col>
      <xdr:colOff>165100</xdr:colOff>
      <xdr:row>59</xdr:row>
      <xdr:rowOff>142240</xdr:rowOff>
    </xdr:to>
    <xdr:sp macro="" textlink="">
      <xdr:nvSpPr>
        <xdr:cNvPr id="592" name="楕円 591"/>
        <xdr:cNvSpPr/>
      </xdr:nvSpPr>
      <xdr:spPr>
        <a:xfrm>
          <a:off x="1280414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62049</xdr:rowOff>
    </xdr:from>
    <xdr:to>
      <xdr:col>81</xdr:col>
      <xdr:colOff>50800</xdr:colOff>
      <xdr:row>59</xdr:row>
      <xdr:rowOff>91440</xdr:rowOff>
    </xdr:to>
    <xdr:cxnSp macro="">
      <xdr:nvCxnSpPr>
        <xdr:cNvPr id="593" name="直線コネクタ 592"/>
        <xdr:cNvCxnSpPr/>
      </xdr:nvCxnSpPr>
      <xdr:spPr>
        <a:xfrm flipV="1">
          <a:off x="12854940" y="9952809"/>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94" name="楕円 593"/>
        <xdr:cNvSpPr/>
      </xdr:nvSpPr>
      <xdr:spPr>
        <a:xfrm>
          <a:off x="12029440" y="99281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88174</xdr:rowOff>
    </xdr:from>
    <xdr:to>
      <xdr:col>76</xdr:col>
      <xdr:colOff>114300</xdr:colOff>
      <xdr:row>59</xdr:row>
      <xdr:rowOff>91440</xdr:rowOff>
    </xdr:to>
    <xdr:cxnSp macro="">
      <xdr:nvCxnSpPr>
        <xdr:cNvPr id="595" name="直線コネクタ 594"/>
        <xdr:cNvCxnSpPr/>
      </xdr:nvCxnSpPr>
      <xdr:spPr>
        <a:xfrm>
          <a:off x="12072620" y="9978934"/>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96" name="n_1aveValue【保健センター・保健所】&#10;有形固定資産減価償却率"/>
        <xdr:cNvSpPr txBox="1"/>
      </xdr:nvSpPr>
      <xdr:spPr>
        <a:xfrm>
          <a:off x="134372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597" name="n_2aveValue【保健センター・保健所】&#10;有形固定資産減価償却率"/>
        <xdr:cNvSpPr txBox="1"/>
      </xdr:nvSpPr>
      <xdr:spPr>
        <a:xfrm>
          <a:off x="1267524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598" name="n_3aveValue【保健センター・保健所】&#10;有形固定資産減価償却率"/>
        <xdr:cNvSpPr txBox="1"/>
      </xdr:nvSpPr>
      <xdr:spPr>
        <a:xfrm>
          <a:off x="119005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129376</xdr:rowOff>
    </xdr:from>
    <xdr:ext cx="405111" cy="259045"/>
    <xdr:sp macro="" textlink="">
      <xdr:nvSpPr>
        <xdr:cNvPr id="599" name="n_1mainValue【保健センター・保健所】&#10;有形固定資産減価償却率"/>
        <xdr:cNvSpPr txBox="1"/>
      </xdr:nvSpPr>
      <xdr:spPr>
        <a:xfrm>
          <a:off x="13437244" y="968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600" name="n_2mainValue【保健センター・保健所】&#10;有形固定資産減価償却率"/>
        <xdr:cNvSpPr txBox="1"/>
      </xdr:nvSpPr>
      <xdr:spPr>
        <a:xfrm>
          <a:off x="126752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01" name="n_3mainValue【保健センター・保健所】&#10;有形固定資産減価償却率"/>
        <xdr:cNvSpPr txBox="1"/>
      </xdr:nvSpPr>
      <xdr:spPr>
        <a:xfrm>
          <a:off x="119005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2" name="直線コネクタ 611"/>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3" name="テキスト ボックス 612"/>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4" name="直線コネクタ 613"/>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5" name="テキスト ボックス 614"/>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6" name="直線コネクタ 615"/>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7" name="テキスト ボックス 616"/>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8" name="直線コネクタ 617"/>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9" name="テキスト ボックス 618"/>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1" name="テキスト ボックス 62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3" name="直線コネクタ 622"/>
        <xdr:cNvCxnSpPr/>
      </xdr:nvCxnSpPr>
      <xdr:spPr>
        <a:xfrm flipV="1">
          <a:off x="19509104" y="9373362"/>
          <a:ext cx="0" cy="132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24" name="【保健センター・保健所】&#10;一人当たり面積最小値テキスト"/>
        <xdr:cNvSpPr txBox="1"/>
      </xdr:nvSpPr>
      <xdr:spPr>
        <a:xfrm>
          <a:off x="19547840" y="1070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25" name="直線コネクタ 624"/>
        <xdr:cNvCxnSpPr/>
      </xdr:nvCxnSpPr>
      <xdr:spPr>
        <a:xfrm>
          <a:off x="19443700" y="10700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26" name="【保健センター・保健所】&#10;一人当たり面積最大値テキスト"/>
        <xdr:cNvSpPr txBox="1"/>
      </xdr:nvSpPr>
      <xdr:spPr>
        <a:xfrm>
          <a:off x="19547840" y="915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27" name="直線コネクタ 626"/>
        <xdr:cNvCxnSpPr/>
      </xdr:nvCxnSpPr>
      <xdr:spPr>
        <a:xfrm>
          <a:off x="19443700" y="9373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28" name="【保健センター・保健所】&#10;一人当たり面積平均値テキスト"/>
        <xdr:cNvSpPr txBox="1"/>
      </xdr:nvSpPr>
      <xdr:spPr>
        <a:xfrm>
          <a:off x="19547840" y="10499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29" name="フローチャート: 判断 628"/>
        <xdr:cNvSpPr/>
      </xdr:nvSpPr>
      <xdr:spPr>
        <a:xfrm>
          <a:off x="1945894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30" name="フローチャート: 判断 629"/>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1" name="フローチャート: 判断 630"/>
        <xdr:cNvSpPr/>
      </xdr:nvSpPr>
      <xdr:spPr>
        <a:xfrm>
          <a:off x="1793748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32" name="フローチャート: 判断 631"/>
        <xdr:cNvSpPr/>
      </xdr:nvSpPr>
      <xdr:spPr>
        <a:xfrm>
          <a:off x="17162780" y="10530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3" name="テキスト ボックス 63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4" name="テキスト ボックス 63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5" name="テキスト ボックス 63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6" name="テキスト ボックス 63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7" name="テキスト ボックス 63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95504</xdr:rowOff>
    </xdr:from>
    <xdr:to>
      <xdr:col>116</xdr:col>
      <xdr:colOff>114300</xdr:colOff>
      <xdr:row>63</xdr:row>
      <xdr:rowOff>25654</xdr:rowOff>
    </xdr:to>
    <xdr:sp macro="" textlink="">
      <xdr:nvSpPr>
        <xdr:cNvPr id="638" name="楕円 637"/>
        <xdr:cNvSpPr/>
      </xdr:nvSpPr>
      <xdr:spPr>
        <a:xfrm>
          <a:off x="19458940" y="10489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118381</xdr:rowOff>
    </xdr:from>
    <xdr:ext cx="469744" cy="259045"/>
    <xdr:sp macro="" textlink="">
      <xdr:nvSpPr>
        <xdr:cNvPr id="639" name="【保健センター・保健所】&#10;一人当たり面積該当値テキスト"/>
        <xdr:cNvSpPr txBox="1"/>
      </xdr:nvSpPr>
      <xdr:spPr>
        <a:xfrm>
          <a:off x="19547840" y="1034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640" name="楕円 639"/>
        <xdr:cNvSpPr/>
      </xdr:nvSpPr>
      <xdr:spPr>
        <a:xfrm>
          <a:off x="18735040" y="105394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146304</xdr:rowOff>
    </xdr:from>
    <xdr:to>
      <xdr:col>116</xdr:col>
      <xdr:colOff>63500</xdr:colOff>
      <xdr:row>63</xdr:row>
      <xdr:rowOff>25146</xdr:rowOff>
    </xdr:to>
    <xdr:cxnSp macro="">
      <xdr:nvCxnSpPr>
        <xdr:cNvPr id="641" name="直線コネクタ 640"/>
        <xdr:cNvCxnSpPr/>
      </xdr:nvCxnSpPr>
      <xdr:spPr>
        <a:xfrm flipV="1">
          <a:off x="18778220" y="10539984"/>
          <a:ext cx="73152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141224</xdr:rowOff>
    </xdr:from>
    <xdr:to>
      <xdr:col>107</xdr:col>
      <xdr:colOff>101600</xdr:colOff>
      <xdr:row>63</xdr:row>
      <xdr:rowOff>71374</xdr:rowOff>
    </xdr:to>
    <xdr:sp macro="" textlink="">
      <xdr:nvSpPr>
        <xdr:cNvPr id="642" name="楕円 641"/>
        <xdr:cNvSpPr/>
      </xdr:nvSpPr>
      <xdr:spPr>
        <a:xfrm>
          <a:off x="17937480" y="105349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20574</xdr:rowOff>
    </xdr:from>
    <xdr:to>
      <xdr:col>111</xdr:col>
      <xdr:colOff>177800</xdr:colOff>
      <xdr:row>63</xdr:row>
      <xdr:rowOff>25146</xdr:rowOff>
    </xdr:to>
    <xdr:cxnSp macro="">
      <xdr:nvCxnSpPr>
        <xdr:cNvPr id="643" name="直線コネクタ 642"/>
        <xdr:cNvCxnSpPr/>
      </xdr:nvCxnSpPr>
      <xdr:spPr>
        <a:xfrm>
          <a:off x="17988280" y="1058189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141224</xdr:rowOff>
    </xdr:from>
    <xdr:to>
      <xdr:col>102</xdr:col>
      <xdr:colOff>165100</xdr:colOff>
      <xdr:row>63</xdr:row>
      <xdr:rowOff>71374</xdr:rowOff>
    </xdr:to>
    <xdr:sp macro="" textlink="">
      <xdr:nvSpPr>
        <xdr:cNvPr id="644" name="楕円 643"/>
        <xdr:cNvSpPr/>
      </xdr:nvSpPr>
      <xdr:spPr>
        <a:xfrm>
          <a:off x="17162780" y="105349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20574</xdr:rowOff>
    </xdr:from>
    <xdr:to>
      <xdr:col>107</xdr:col>
      <xdr:colOff>50800</xdr:colOff>
      <xdr:row>63</xdr:row>
      <xdr:rowOff>20574</xdr:rowOff>
    </xdr:to>
    <xdr:cxnSp macro="">
      <xdr:nvCxnSpPr>
        <xdr:cNvPr id="645" name="直線コネクタ 644"/>
        <xdr:cNvCxnSpPr/>
      </xdr:nvCxnSpPr>
      <xdr:spPr>
        <a:xfrm>
          <a:off x="17213580" y="1058189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46" name="n_1aveValue【保健センター・保健所】&#10;一人当たり面積"/>
        <xdr:cNvSpPr txBox="1"/>
      </xdr:nvSpPr>
      <xdr:spPr>
        <a:xfrm>
          <a:off x="185611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47" name="n_2aveValue【保健センター・保健所】&#10;一人当たり面積"/>
        <xdr:cNvSpPr txBox="1"/>
      </xdr:nvSpPr>
      <xdr:spPr>
        <a:xfrm>
          <a:off x="1777626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648" name="n_3aveValue【保健センター・保健所】&#10;一人当たり面積"/>
        <xdr:cNvSpPr txBox="1"/>
      </xdr:nvSpPr>
      <xdr:spPr>
        <a:xfrm>
          <a:off x="17001567" y="103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649" name="n_1mainValue【保健センター・保健所】&#10;一人当たり面積"/>
        <xdr:cNvSpPr txBox="1"/>
      </xdr:nvSpPr>
      <xdr:spPr>
        <a:xfrm>
          <a:off x="18561127"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62501</xdr:rowOff>
    </xdr:from>
    <xdr:ext cx="469744" cy="259045"/>
    <xdr:sp macro="" textlink="">
      <xdr:nvSpPr>
        <xdr:cNvPr id="650" name="n_2mainValue【保健センター・保健所】&#10;一人当たり面積"/>
        <xdr:cNvSpPr txBox="1"/>
      </xdr:nvSpPr>
      <xdr:spPr>
        <a:xfrm>
          <a:off x="17776267" y="1062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62501</xdr:rowOff>
    </xdr:from>
    <xdr:ext cx="469744" cy="259045"/>
    <xdr:sp macro="" textlink="">
      <xdr:nvSpPr>
        <xdr:cNvPr id="651" name="n_3mainValue【保健センター・保健所】&#10;一人当たり面積"/>
        <xdr:cNvSpPr txBox="1"/>
      </xdr:nvSpPr>
      <xdr:spPr>
        <a:xfrm>
          <a:off x="17001567" y="1062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0" name="テキスト ボックス 65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2" name="直線コネクタ 661"/>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3" name="テキスト ボックス 662"/>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4" name="直線コネクタ 663"/>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5" name="テキスト ボックス 664"/>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6" name="直線コネクタ 665"/>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7" name="テキスト ボックス 666"/>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8" name="直線コネクタ 667"/>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9" name="テキスト ボックス 668"/>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0" name="直線コネクタ 669"/>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1" name="テキスト ボックス 670"/>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2" name="直線コネクタ 671"/>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3" name="テキスト ボックス 672"/>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5" name="テキスト ボックス 674"/>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77" name="直線コネクタ 676"/>
        <xdr:cNvCxnSpPr/>
      </xdr:nvCxnSpPr>
      <xdr:spPr>
        <a:xfrm flipV="1">
          <a:off x="14375764" y="13110754"/>
          <a:ext cx="0" cy="125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78" name="【消防施設】&#10;有形固定資産減価償却率最小値テキスト"/>
        <xdr:cNvSpPr txBox="1"/>
      </xdr:nvSpPr>
      <xdr:spPr>
        <a:xfrm>
          <a:off x="14414500" y="1437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79" name="直線コネクタ 678"/>
        <xdr:cNvCxnSpPr/>
      </xdr:nvCxnSpPr>
      <xdr:spPr>
        <a:xfrm>
          <a:off x="14287500" y="14369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80" name="【消防施設】&#10;有形固定資産減価償却率最大値テキスト"/>
        <xdr:cNvSpPr txBox="1"/>
      </xdr:nvSpPr>
      <xdr:spPr>
        <a:xfrm>
          <a:off x="14414500" y="12893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1" name="直線コネクタ 680"/>
        <xdr:cNvCxnSpPr/>
      </xdr:nvCxnSpPr>
      <xdr:spPr>
        <a:xfrm>
          <a:off x="14287500" y="13110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82" name="【消防施設】&#10;有形固定資産減価償却率平均値テキスト"/>
        <xdr:cNvSpPr txBox="1"/>
      </xdr:nvSpPr>
      <xdr:spPr>
        <a:xfrm>
          <a:off x="14414500" y="13323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3" name="フローチャート: 判断 682"/>
        <xdr:cNvSpPr/>
      </xdr:nvSpPr>
      <xdr:spPr>
        <a:xfrm>
          <a:off x="14325600" y="134687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84" name="フローチャート: 判断 683"/>
        <xdr:cNvSpPr/>
      </xdr:nvSpPr>
      <xdr:spPr>
        <a:xfrm>
          <a:off x="13578840" y="134997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85" name="フローチャート: 判断 684"/>
        <xdr:cNvSpPr/>
      </xdr:nvSpPr>
      <xdr:spPr>
        <a:xfrm>
          <a:off x="12804140" y="1350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86" name="フローチャート: 判断 685"/>
        <xdr:cNvSpPr/>
      </xdr:nvSpPr>
      <xdr:spPr>
        <a:xfrm>
          <a:off x="12029440" y="13662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150586</xdr:rowOff>
    </xdr:from>
    <xdr:to>
      <xdr:col>85</xdr:col>
      <xdr:colOff>177800</xdr:colOff>
      <xdr:row>82</xdr:row>
      <xdr:rowOff>80736</xdr:rowOff>
    </xdr:to>
    <xdr:sp macro="" textlink="">
      <xdr:nvSpPr>
        <xdr:cNvPr id="692" name="楕円 691"/>
        <xdr:cNvSpPr/>
      </xdr:nvSpPr>
      <xdr:spPr>
        <a:xfrm>
          <a:off x="14325600" y="137294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129013</xdr:rowOff>
    </xdr:from>
    <xdr:ext cx="405111" cy="259045"/>
    <xdr:sp macro="" textlink="">
      <xdr:nvSpPr>
        <xdr:cNvPr id="693" name="【消防施設】&#10;有形固定資産減価償却率該当値テキスト"/>
        <xdr:cNvSpPr txBox="1"/>
      </xdr:nvSpPr>
      <xdr:spPr>
        <a:xfrm>
          <a:off x="14414500" y="1370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24856</xdr:rowOff>
    </xdr:from>
    <xdr:to>
      <xdr:col>81</xdr:col>
      <xdr:colOff>101600</xdr:colOff>
      <xdr:row>82</xdr:row>
      <xdr:rowOff>126456</xdr:rowOff>
    </xdr:to>
    <xdr:sp macro="" textlink="">
      <xdr:nvSpPr>
        <xdr:cNvPr id="694" name="楕円 693"/>
        <xdr:cNvSpPr/>
      </xdr:nvSpPr>
      <xdr:spPr>
        <a:xfrm>
          <a:off x="13578840" y="137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29936</xdr:rowOff>
    </xdr:from>
    <xdr:to>
      <xdr:col>85</xdr:col>
      <xdr:colOff>127000</xdr:colOff>
      <xdr:row>82</xdr:row>
      <xdr:rowOff>75656</xdr:rowOff>
    </xdr:to>
    <xdr:cxnSp macro="">
      <xdr:nvCxnSpPr>
        <xdr:cNvPr id="695" name="直線コネクタ 694"/>
        <xdr:cNvCxnSpPr/>
      </xdr:nvCxnSpPr>
      <xdr:spPr>
        <a:xfrm flipV="1">
          <a:off x="13629640" y="13776416"/>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70576</xdr:rowOff>
    </xdr:from>
    <xdr:to>
      <xdr:col>76</xdr:col>
      <xdr:colOff>165100</xdr:colOff>
      <xdr:row>83</xdr:row>
      <xdr:rowOff>726</xdr:rowOff>
    </xdr:to>
    <xdr:sp macro="" textlink="">
      <xdr:nvSpPr>
        <xdr:cNvPr id="696" name="楕円 695"/>
        <xdr:cNvSpPr/>
      </xdr:nvSpPr>
      <xdr:spPr>
        <a:xfrm>
          <a:off x="12804140" y="13817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75656</xdr:rowOff>
    </xdr:from>
    <xdr:to>
      <xdr:col>81</xdr:col>
      <xdr:colOff>50800</xdr:colOff>
      <xdr:row>82</xdr:row>
      <xdr:rowOff>121376</xdr:rowOff>
    </xdr:to>
    <xdr:cxnSp macro="">
      <xdr:nvCxnSpPr>
        <xdr:cNvPr id="697" name="直線コネクタ 696"/>
        <xdr:cNvCxnSpPr/>
      </xdr:nvCxnSpPr>
      <xdr:spPr>
        <a:xfrm flipV="1">
          <a:off x="12854940" y="13822136"/>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70576</xdr:rowOff>
    </xdr:from>
    <xdr:to>
      <xdr:col>72</xdr:col>
      <xdr:colOff>38100</xdr:colOff>
      <xdr:row>83</xdr:row>
      <xdr:rowOff>726</xdr:rowOff>
    </xdr:to>
    <xdr:sp macro="" textlink="">
      <xdr:nvSpPr>
        <xdr:cNvPr id="698" name="楕円 697"/>
        <xdr:cNvSpPr/>
      </xdr:nvSpPr>
      <xdr:spPr>
        <a:xfrm>
          <a:off x="12029440" y="138170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121376</xdr:rowOff>
    </xdr:from>
    <xdr:to>
      <xdr:col>76</xdr:col>
      <xdr:colOff>114300</xdr:colOff>
      <xdr:row>82</xdr:row>
      <xdr:rowOff>121376</xdr:rowOff>
    </xdr:to>
    <xdr:cxnSp macro="">
      <xdr:nvCxnSpPr>
        <xdr:cNvPr id="699" name="直線コネクタ 698"/>
        <xdr:cNvCxnSpPr/>
      </xdr:nvCxnSpPr>
      <xdr:spPr>
        <a:xfrm>
          <a:off x="12072620" y="1386785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700" name="n_1aveValue【消防施設】&#10;有形固定資産減価償却率"/>
        <xdr:cNvSpPr txBox="1"/>
      </xdr:nvSpPr>
      <xdr:spPr>
        <a:xfrm>
          <a:off x="13437244" y="1327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701" name="n_2aveValue【消防施設】&#10;有形固定資産減価償却率"/>
        <xdr:cNvSpPr txBox="1"/>
      </xdr:nvSpPr>
      <xdr:spPr>
        <a:xfrm>
          <a:off x="126752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02" name="n_3aveValue【消防施設】&#10;有形固定資産減価償却率"/>
        <xdr:cNvSpPr txBox="1"/>
      </xdr:nvSpPr>
      <xdr:spPr>
        <a:xfrm>
          <a:off x="11900544" y="1344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117583</xdr:rowOff>
    </xdr:from>
    <xdr:ext cx="405111" cy="259045"/>
    <xdr:sp macro="" textlink="">
      <xdr:nvSpPr>
        <xdr:cNvPr id="703" name="n_1mainValue【消防施設】&#10;有形固定資産減価償却率"/>
        <xdr:cNvSpPr txBox="1"/>
      </xdr:nvSpPr>
      <xdr:spPr>
        <a:xfrm>
          <a:off x="13437244" y="138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163303</xdr:rowOff>
    </xdr:from>
    <xdr:ext cx="405111" cy="259045"/>
    <xdr:sp macro="" textlink="">
      <xdr:nvSpPr>
        <xdr:cNvPr id="704" name="n_2mainValue【消防施設】&#10;有形固定資産減価償却率"/>
        <xdr:cNvSpPr txBox="1"/>
      </xdr:nvSpPr>
      <xdr:spPr>
        <a:xfrm>
          <a:off x="12675244" y="1390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163303</xdr:rowOff>
    </xdr:from>
    <xdr:ext cx="405111" cy="259045"/>
    <xdr:sp macro="" textlink="">
      <xdr:nvSpPr>
        <xdr:cNvPr id="705" name="n_3mainValue【消防施設】&#10;有形固定資産減価償却率"/>
        <xdr:cNvSpPr txBox="1"/>
      </xdr:nvSpPr>
      <xdr:spPr>
        <a:xfrm>
          <a:off x="11900544" y="1390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6" name="直線コネクタ 715"/>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7" name="テキスト ボックス 716"/>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8" name="直線コネクタ 717"/>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9" name="テキスト ボックス 718"/>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0" name="直線コネクタ 719"/>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1" name="テキスト ボックス 720"/>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2" name="直線コネクタ 721"/>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3" name="テキスト ボックス 722"/>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27" name="直線コネクタ 726"/>
        <xdr:cNvCxnSpPr/>
      </xdr:nvCxnSpPr>
      <xdr:spPr>
        <a:xfrm flipV="1">
          <a:off x="19509104" y="13366242"/>
          <a:ext cx="0" cy="1075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28" name="【消防施設】&#10;一人当たり面積最小値テキスト"/>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29" name="直線コネクタ 728"/>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30" name="【消防施設】&#10;一人当たり面積最大値テキスト"/>
        <xdr:cNvSpPr txBox="1"/>
      </xdr:nvSpPr>
      <xdr:spPr>
        <a:xfrm>
          <a:off x="19547840" y="1314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1" name="直線コネクタ 730"/>
        <xdr:cNvCxnSpPr/>
      </xdr:nvCxnSpPr>
      <xdr:spPr>
        <a:xfrm>
          <a:off x="19443700" y="13366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32" name="【消防施設】&#10;一人当たり面積平均値テキスト"/>
        <xdr:cNvSpPr txBox="1"/>
      </xdr:nvSpPr>
      <xdr:spPr>
        <a:xfrm>
          <a:off x="19547840" y="14015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3" name="フローチャート: 判断 732"/>
        <xdr:cNvSpPr/>
      </xdr:nvSpPr>
      <xdr:spPr>
        <a:xfrm>
          <a:off x="19458940" y="141604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34" name="フローチャート: 判断 733"/>
        <xdr:cNvSpPr/>
      </xdr:nvSpPr>
      <xdr:spPr>
        <a:xfrm>
          <a:off x="18735040" y="141467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35" name="フローチャート: 判断 734"/>
        <xdr:cNvSpPr/>
      </xdr:nvSpPr>
      <xdr:spPr>
        <a:xfrm>
          <a:off x="17937480" y="1414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36" name="フローチャート: 判断 735"/>
        <xdr:cNvSpPr/>
      </xdr:nvSpPr>
      <xdr:spPr>
        <a:xfrm>
          <a:off x="17162780" y="14210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742" name="楕円 741"/>
        <xdr:cNvSpPr/>
      </xdr:nvSpPr>
      <xdr:spPr>
        <a:xfrm>
          <a:off x="19458940" y="14371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743" name="【消防施設】&#10;一人当たり面積該当値テキスト"/>
        <xdr:cNvSpPr txBox="1"/>
      </xdr:nvSpPr>
      <xdr:spPr>
        <a:xfrm>
          <a:off x="19547840" y="1428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744" name="楕円 743"/>
        <xdr:cNvSpPr/>
      </xdr:nvSpPr>
      <xdr:spPr>
        <a:xfrm>
          <a:off x="18735040" y="14376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6096</xdr:rowOff>
    </xdr:to>
    <xdr:cxnSp macro="">
      <xdr:nvCxnSpPr>
        <xdr:cNvPr id="745" name="直線コネクタ 744"/>
        <xdr:cNvCxnSpPr/>
      </xdr:nvCxnSpPr>
      <xdr:spPr>
        <a:xfrm flipV="1">
          <a:off x="18778220" y="14418564"/>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746" name="楕円 745"/>
        <xdr:cNvSpPr/>
      </xdr:nvSpPr>
      <xdr:spPr>
        <a:xfrm>
          <a:off x="17937480" y="14376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747" name="直線コネクタ 746"/>
        <xdr:cNvCxnSpPr/>
      </xdr:nvCxnSpPr>
      <xdr:spPr>
        <a:xfrm>
          <a:off x="17988280" y="1442313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748" name="楕円 747"/>
        <xdr:cNvSpPr/>
      </xdr:nvSpPr>
      <xdr:spPr>
        <a:xfrm>
          <a:off x="17162780" y="14376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749" name="直線コネクタ 748"/>
        <xdr:cNvCxnSpPr/>
      </xdr:nvCxnSpPr>
      <xdr:spPr>
        <a:xfrm>
          <a:off x="17213580" y="1442313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750" name="n_1aveValue【消防施設】&#10;一人当たり面積"/>
        <xdr:cNvSpPr txBox="1"/>
      </xdr:nvSpPr>
      <xdr:spPr>
        <a:xfrm>
          <a:off x="18561127" y="139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51" name="n_2aveValue【消防施設】&#10;一人当たり面積"/>
        <xdr:cNvSpPr txBox="1"/>
      </xdr:nvSpPr>
      <xdr:spPr>
        <a:xfrm>
          <a:off x="17776267" y="1392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752" name="n_3aveValue【消防施設】&#10;一人当たり面積"/>
        <xdr:cNvSpPr txBox="1"/>
      </xdr:nvSpPr>
      <xdr:spPr>
        <a:xfrm>
          <a:off x="17001567" y="1398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753" name="n_1mainValue【消防施設】&#10;一人当たり面積"/>
        <xdr:cNvSpPr txBox="1"/>
      </xdr:nvSpPr>
      <xdr:spPr>
        <a:xfrm>
          <a:off x="18561127" y="1446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754" name="n_2mainValue【消防施設】&#10;一人当たり面積"/>
        <xdr:cNvSpPr txBox="1"/>
      </xdr:nvSpPr>
      <xdr:spPr>
        <a:xfrm>
          <a:off x="17776267" y="1446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755" name="n_3mainValue【消防施設】&#10;一人当たり面積"/>
        <xdr:cNvSpPr txBox="1"/>
      </xdr:nvSpPr>
      <xdr:spPr>
        <a:xfrm>
          <a:off x="17001567" y="1446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6" name="直線コネクタ 76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7" name="テキスト ボックス 766"/>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8" name="直線コネクタ 76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9" name="テキスト ボックス 76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0" name="直線コネクタ 76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1" name="テキスト ボックス 77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2" name="直線コネクタ 77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3" name="テキスト ボックス 77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4" name="直線コネクタ 77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5" name="テキスト ボックス 77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6" name="直線コネクタ 77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7" name="テキスト ボックス 776"/>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9" name="テキスト ボックス 778"/>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81" name="直線コネクタ 780"/>
        <xdr:cNvCxnSpPr/>
      </xdr:nvCxnSpPr>
      <xdr:spPr>
        <a:xfrm flipV="1">
          <a:off x="14375764" y="16757468"/>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82" name="【庁舎】&#10;有形固定資産減価償却率最小値テキスト"/>
        <xdr:cNvSpPr txBox="1"/>
      </xdr:nvSpPr>
      <xdr:spPr>
        <a:xfrm>
          <a:off x="14414500" y="182439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83" name="直線コネクタ 782"/>
        <xdr:cNvCxnSpPr/>
      </xdr:nvCxnSpPr>
      <xdr:spPr>
        <a:xfrm>
          <a:off x="14287500" y="18240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84" name="【庁舎】&#10;有形固定資産減価償却率最大値テキスト"/>
        <xdr:cNvSpPr txBox="1"/>
      </xdr:nvSpPr>
      <xdr:spPr>
        <a:xfrm>
          <a:off x="14414500" y="16536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85" name="直線コネクタ 784"/>
        <xdr:cNvCxnSpPr/>
      </xdr:nvCxnSpPr>
      <xdr:spPr>
        <a:xfrm>
          <a:off x="14287500" y="16757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86" name="【庁舎】&#10;有形固定資産減価償却率平均値テキスト"/>
        <xdr:cNvSpPr txBox="1"/>
      </xdr:nvSpPr>
      <xdr:spPr>
        <a:xfrm>
          <a:off x="14414500" y="17401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87" name="フローチャート: 判断 786"/>
        <xdr:cNvSpPr/>
      </xdr:nvSpPr>
      <xdr:spPr>
        <a:xfrm>
          <a:off x="14325600" y="174229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88" name="フローチャート: 判断 787"/>
        <xdr:cNvSpPr/>
      </xdr:nvSpPr>
      <xdr:spPr>
        <a:xfrm>
          <a:off x="13578840" y="17406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89" name="フローチャート: 判断 788"/>
        <xdr:cNvSpPr/>
      </xdr:nvSpPr>
      <xdr:spPr>
        <a:xfrm>
          <a:off x="12804140" y="17400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90" name="フローチャート: 判断 789"/>
        <xdr:cNvSpPr/>
      </xdr:nvSpPr>
      <xdr:spPr>
        <a:xfrm>
          <a:off x="12029440" y="17285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1" name="テキスト ボックス 79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2" name="テキスト ボックス 79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3" name="テキスト ボックス 79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4" name="テキスト ボックス 79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5" name="テキスト ボックス 79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71120</xdr:rowOff>
    </xdr:from>
    <xdr:to>
      <xdr:col>85</xdr:col>
      <xdr:colOff>177800</xdr:colOff>
      <xdr:row>102</xdr:row>
      <xdr:rowOff>1270</xdr:rowOff>
    </xdr:to>
    <xdr:sp macro="" textlink="">
      <xdr:nvSpPr>
        <xdr:cNvPr id="796" name="楕円 795"/>
        <xdr:cNvSpPr/>
      </xdr:nvSpPr>
      <xdr:spPr>
        <a:xfrm>
          <a:off x="14325600" y="170027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93997</xdr:rowOff>
    </xdr:from>
    <xdr:ext cx="405111" cy="259045"/>
    <xdr:sp macro="" textlink="">
      <xdr:nvSpPr>
        <xdr:cNvPr id="797" name="【庁舎】&#10;有形固定資産減価償却率該当値テキスト"/>
        <xdr:cNvSpPr txBox="1"/>
      </xdr:nvSpPr>
      <xdr:spPr>
        <a:xfrm>
          <a:off x="14414500"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113574</xdr:rowOff>
    </xdr:from>
    <xdr:to>
      <xdr:col>81</xdr:col>
      <xdr:colOff>101600</xdr:colOff>
      <xdr:row>102</xdr:row>
      <xdr:rowOff>43724</xdr:rowOff>
    </xdr:to>
    <xdr:sp macro="" textlink="">
      <xdr:nvSpPr>
        <xdr:cNvPr id="798" name="楕円 797"/>
        <xdr:cNvSpPr/>
      </xdr:nvSpPr>
      <xdr:spPr>
        <a:xfrm>
          <a:off x="13578840" y="170452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121920</xdr:rowOff>
    </xdr:from>
    <xdr:to>
      <xdr:col>85</xdr:col>
      <xdr:colOff>127000</xdr:colOff>
      <xdr:row>101</xdr:row>
      <xdr:rowOff>164374</xdr:rowOff>
    </xdr:to>
    <xdr:cxnSp macro="">
      <xdr:nvCxnSpPr>
        <xdr:cNvPr id="799" name="直線コネクタ 798"/>
        <xdr:cNvCxnSpPr/>
      </xdr:nvCxnSpPr>
      <xdr:spPr>
        <a:xfrm flipV="1">
          <a:off x="13629640" y="17053560"/>
          <a:ext cx="746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146231</xdr:rowOff>
    </xdr:from>
    <xdr:to>
      <xdr:col>76</xdr:col>
      <xdr:colOff>165100</xdr:colOff>
      <xdr:row>102</xdr:row>
      <xdr:rowOff>76381</xdr:rowOff>
    </xdr:to>
    <xdr:sp macro="" textlink="">
      <xdr:nvSpPr>
        <xdr:cNvPr id="800" name="楕円 799"/>
        <xdr:cNvSpPr/>
      </xdr:nvSpPr>
      <xdr:spPr>
        <a:xfrm>
          <a:off x="12804140" y="17077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164374</xdr:rowOff>
    </xdr:from>
    <xdr:to>
      <xdr:col>81</xdr:col>
      <xdr:colOff>50800</xdr:colOff>
      <xdr:row>102</xdr:row>
      <xdr:rowOff>25581</xdr:rowOff>
    </xdr:to>
    <xdr:cxnSp macro="">
      <xdr:nvCxnSpPr>
        <xdr:cNvPr id="801" name="直線コネクタ 800"/>
        <xdr:cNvCxnSpPr/>
      </xdr:nvCxnSpPr>
      <xdr:spPr>
        <a:xfrm flipV="1">
          <a:off x="12854940" y="17096014"/>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136434</xdr:rowOff>
    </xdr:from>
    <xdr:to>
      <xdr:col>72</xdr:col>
      <xdr:colOff>38100</xdr:colOff>
      <xdr:row>102</xdr:row>
      <xdr:rowOff>66584</xdr:rowOff>
    </xdr:to>
    <xdr:sp macro="" textlink="">
      <xdr:nvSpPr>
        <xdr:cNvPr id="802" name="楕円 801"/>
        <xdr:cNvSpPr/>
      </xdr:nvSpPr>
      <xdr:spPr>
        <a:xfrm>
          <a:off x="12029440" y="170680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15784</xdr:rowOff>
    </xdr:from>
    <xdr:to>
      <xdr:col>76</xdr:col>
      <xdr:colOff>114300</xdr:colOff>
      <xdr:row>102</xdr:row>
      <xdr:rowOff>25581</xdr:rowOff>
    </xdr:to>
    <xdr:cxnSp macro="">
      <xdr:nvCxnSpPr>
        <xdr:cNvPr id="803" name="直線コネクタ 802"/>
        <xdr:cNvCxnSpPr/>
      </xdr:nvCxnSpPr>
      <xdr:spPr>
        <a:xfrm>
          <a:off x="12072620" y="17115064"/>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804" name="n_1aveValue【庁舎】&#10;有形固定資産減価償却率"/>
        <xdr:cNvSpPr txBox="1"/>
      </xdr:nvSpPr>
      <xdr:spPr>
        <a:xfrm>
          <a:off x="13437244" y="1749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805" name="n_2aveValue【庁舎】&#10;有形固定資産減価償却率"/>
        <xdr:cNvSpPr txBox="1"/>
      </xdr:nvSpPr>
      <xdr:spPr>
        <a:xfrm>
          <a:off x="12675244" y="1748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111596</xdr:rowOff>
    </xdr:from>
    <xdr:ext cx="405111" cy="259045"/>
    <xdr:sp macro="" textlink="">
      <xdr:nvSpPr>
        <xdr:cNvPr id="806" name="n_3aveValue【庁舎】&#10;有形固定資産減価償却率"/>
        <xdr:cNvSpPr txBox="1"/>
      </xdr:nvSpPr>
      <xdr:spPr>
        <a:xfrm>
          <a:off x="11900544" y="173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60251</xdr:rowOff>
    </xdr:from>
    <xdr:ext cx="405111" cy="259045"/>
    <xdr:sp macro="" textlink="">
      <xdr:nvSpPr>
        <xdr:cNvPr id="807" name="n_1mainValue【庁舎】&#10;有形固定資産減価償却率"/>
        <xdr:cNvSpPr txBox="1"/>
      </xdr:nvSpPr>
      <xdr:spPr>
        <a:xfrm>
          <a:off x="13437244" y="1682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92908</xdr:rowOff>
    </xdr:from>
    <xdr:ext cx="405111" cy="259045"/>
    <xdr:sp macro="" textlink="">
      <xdr:nvSpPr>
        <xdr:cNvPr id="808" name="n_2mainValue【庁舎】&#10;有形固定資産減価償却率"/>
        <xdr:cNvSpPr txBox="1"/>
      </xdr:nvSpPr>
      <xdr:spPr>
        <a:xfrm>
          <a:off x="12675244" y="1685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83111</xdr:rowOff>
    </xdr:from>
    <xdr:ext cx="405111" cy="259045"/>
    <xdr:sp macro="" textlink="">
      <xdr:nvSpPr>
        <xdr:cNvPr id="809" name="n_3mainValue【庁舎】&#10;有形固定資産減価償却率"/>
        <xdr:cNvSpPr txBox="1"/>
      </xdr:nvSpPr>
      <xdr:spPr>
        <a:xfrm>
          <a:off x="11900544" y="1684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8" name="テキスト ボックス 81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0" name="直線コネクタ 819"/>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1" name="テキスト ボックス 820"/>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2" name="直線コネクタ 821"/>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3" name="テキスト ボックス 822"/>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4" name="直線コネクタ 823"/>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5" name="テキスト ボックス 824"/>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6" name="直線コネクタ 825"/>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7" name="テキスト ボックス 826"/>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8" name="直線コネクタ 827"/>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9" name="テキスト ボックス 828"/>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0" name="直線コネクタ 829"/>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1" name="テキスト ボックス 830"/>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35" name="直線コネクタ 834"/>
        <xdr:cNvCxnSpPr/>
      </xdr:nvCxnSpPr>
      <xdr:spPr>
        <a:xfrm flipV="1">
          <a:off x="19509104" y="16846731"/>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36" name="【庁舎】&#10;一人当たり面積最小値テキスト"/>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37" name="直線コネクタ 836"/>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38" name="【庁舎】&#10;一人当たり面積最大値テキスト"/>
        <xdr:cNvSpPr txBox="1"/>
      </xdr:nvSpPr>
      <xdr:spPr>
        <a:xfrm>
          <a:off x="19547840" y="1662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39" name="直線コネクタ 838"/>
        <xdr:cNvCxnSpPr/>
      </xdr:nvCxnSpPr>
      <xdr:spPr>
        <a:xfrm>
          <a:off x="19443700" y="168467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840" name="【庁舎】&#10;一人当たり面積平均値テキスト"/>
        <xdr:cNvSpPr txBox="1"/>
      </xdr:nvSpPr>
      <xdr:spPr>
        <a:xfrm>
          <a:off x="19547840" y="1754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41" name="フローチャート: 判断 840"/>
        <xdr:cNvSpPr/>
      </xdr:nvSpPr>
      <xdr:spPr>
        <a:xfrm>
          <a:off x="1945894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42" name="フローチャート: 判断 841"/>
        <xdr:cNvSpPr/>
      </xdr:nvSpPr>
      <xdr:spPr>
        <a:xfrm>
          <a:off x="18735040" y="1770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43" name="フローチャート: 判断 842"/>
        <xdr:cNvSpPr/>
      </xdr:nvSpPr>
      <xdr:spPr>
        <a:xfrm>
          <a:off x="17937480" y="17720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44" name="フローチャート: 判断 843"/>
        <xdr:cNvSpPr/>
      </xdr:nvSpPr>
      <xdr:spPr>
        <a:xfrm>
          <a:off x="1716278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50" name="楕円 849"/>
        <xdr:cNvSpPr/>
      </xdr:nvSpPr>
      <xdr:spPr>
        <a:xfrm>
          <a:off x="19458940" y="17919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64425</xdr:rowOff>
    </xdr:from>
    <xdr:ext cx="469744" cy="259045"/>
    <xdr:sp macro="" textlink="">
      <xdr:nvSpPr>
        <xdr:cNvPr id="851" name="【庁舎】&#10;一人当たり面積該当値テキスト"/>
        <xdr:cNvSpPr txBox="1"/>
      </xdr:nvSpPr>
      <xdr:spPr>
        <a:xfrm>
          <a:off x="19547840" y="1783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852" name="楕円 851"/>
        <xdr:cNvSpPr/>
      </xdr:nvSpPr>
      <xdr:spPr>
        <a:xfrm>
          <a:off x="18735040" y="17919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28848</xdr:rowOff>
    </xdr:from>
    <xdr:to>
      <xdr:col>116</xdr:col>
      <xdr:colOff>63500</xdr:colOff>
      <xdr:row>107</xdr:row>
      <xdr:rowOff>28848</xdr:rowOff>
    </xdr:to>
    <xdr:cxnSp macro="">
      <xdr:nvCxnSpPr>
        <xdr:cNvPr id="853" name="直線コネクタ 852"/>
        <xdr:cNvCxnSpPr/>
      </xdr:nvCxnSpPr>
      <xdr:spPr>
        <a:xfrm>
          <a:off x="18778220" y="1796632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54" name="楕円 853"/>
        <xdr:cNvSpPr/>
      </xdr:nvSpPr>
      <xdr:spPr>
        <a:xfrm>
          <a:off x="17937480" y="17919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28848</xdr:rowOff>
    </xdr:from>
    <xdr:to>
      <xdr:col>111</xdr:col>
      <xdr:colOff>177800</xdr:colOff>
      <xdr:row>107</xdr:row>
      <xdr:rowOff>28848</xdr:rowOff>
    </xdr:to>
    <xdr:cxnSp macro="">
      <xdr:nvCxnSpPr>
        <xdr:cNvPr id="855" name="直線コネクタ 854"/>
        <xdr:cNvCxnSpPr/>
      </xdr:nvCxnSpPr>
      <xdr:spPr>
        <a:xfrm>
          <a:off x="17988280" y="179663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856" name="楕円 855"/>
        <xdr:cNvSpPr/>
      </xdr:nvSpPr>
      <xdr:spPr>
        <a:xfrm>
          <a:off x="17162780" y="17919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28848</xdr:rowOff>
    </xdr:from>
    <xdr:to>
      <xdr:col>107</xdr:col>
      <xdr:colOff>50800</xdr:colOff>
      <xdr:row>107</xdr:row>
      <xdr:rowOff>28848</xdr:rowOff>
    </xdr:to>
    <xdr:cxnSp macro="">
      <xdr:nvCxnSpPr>
        <xdr:cNvPr id="857" name="直線コネクタ 856"/>
        <xdr:cNvCxnSpPr/>
      </xdr:nvCxnSpPr>
      <xdr:spPr>
        <a:xfrm>
          <a:off x="17213580" y="179663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858" name="n_1aveValue【庁舎】&#10;一人当たり面積"/>
        <xdr:cNvSpPr txBox="1"/>
      </xdr:nvSpPr>
      <xdr:spPr>
        <a:xfrm>
          <a:off x="18561127" y="1748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59" name="n_2aveValue【庁舎】&#10;一人当たり面積"/>
        <xdr:cNvSpPr txBox="1"/>
      </xdr:nvSpPr>
      <xdr:spPr>
        <a:xfrm>
          <a:off x="17776267" y="174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60" name="n_3aveValue【庁舎】&#10;一人当たり面積"/>
        <xdr:cNvSpPr txBox="1"/>
      </xdr:nvSpPr>
      <xdr:spPr>
        <a:xfrm>
          <a:off x="1700156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70775</xdr:rowOff>
    </xdr:from>
    <xdr:ext cx="469744" cy="259045"/>
    <xdr:sp macro="" textlink="">
      <xdr:nvSpPr>
        <xdr:cNvPr id="861" name="n_1mainValue【庁舎】&#10;一人当たり面積"/>
        <xdr:cNvSpPr txBox="1"/>
      </xdr:nvSpPr>
      <xdr:spPr>
        <a:xfrm>
          <a:off x="18561127" y="18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62" name="n_2mainValue【庁舎】&#10;一人当たり面積"/>
        <xdr:cNvSpPr txBox="1"/>
      </xdr:nvSpPr>
      <xdr:spPr>
        <a:xfrm>
          <a:off x="17776267" y="18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863" name="n_3mainValue【庁舎】&#10;一人当たり面積"/>
        <xdr:cNvSpPr txBox="1"/>
      </xdr:nvSpPr>
      <xdr:spPr>
        <a:xfrm>
          <a:off x="17001567" y="18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年度の有形固定資産減価償却率については、学校施設が</a:t>
          </a:r>
          <a:r>
            <a:rPr kumimoji="1" lang="en-US" altLang="ja-JP" sz="1300">
              <a:latin typeface="ＭＳ Ｐゴシック" panose="020B0600070205080204" pitchFamily="50" charset="-128"/>
              <a:ea typeface="ＭＳ Ｐゴシック" panose="020B0600070205080204" pitchFamily="50" charset="-128"/>
            </a:rPr>
            <a:t>51.8%</a:t>
          </a:r>
          <a:r>
            <a:rPr kumimoji="1" lang="ja-JP" altLang="en-US" sz="1300">
              <a:latin typeface="ＭＳ Ｐゴシック" panose="020B0600070205080204" pitchFamily="50" charset="-128"/>
              <a:ea typeface="ＭＳ Ｐゴシック" panose="020B0600070205080204" pitchFamily="50" charset="-128"/>
            </a:rPr>
            <a:t>となっており類似団体と比較すると低い水準となっている。要因としては市では小・中学校の大規模改修工事を進めており、平成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年度においても小学校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校の改修工事を行ったことが考えられる。</a:t>
          </a:r>
        </a:p>
        <a:p>
          <a:r>
            <a:rPr kumimoji="1" lang="ja-JP" altLang="en-US" sz="1300">
              <a:latin typeface="ＭＳ Ｐゴシック" panose="020B0600070205080204" pitchFamily="50" charset="-128"/>
              <a:ea typeface="ＭＳ Ｐゴシック" panose="020B0600070205080204" pitchFamily="50" charset="-128"/>
            </a:rPr>
            <a:t>一方で図書館</a:t>
          </a:r>
          <a:r>
            <a:rPr kumimoji="1" lang="en-US" altLang="ja-JP" sz="1300">
              <a:latin typeface="ＭＳ Ｐゴシック" panose="020B0600070205080204" pitchFamily="50" charset="-128"/>
              <a:ea typeface="ＭＳ Ｐゴシック" panose="020B0600070205080204" pitchFamily="50" charset="-128"/>
            </a:rPr>
            <a:t>62.6%</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といずれも類似団体と比較して高い水準となっており老朽化が進んでいることが読み取れる。市庁舎の建替及び市内公共施設の耐震化工事などを実施していく予定ではあるが、老朽化した公共施設を適切に維持していくためには多額の費用がかかり、限られた財源の中で、現在保有している公共施設を全て維持していくことは困難である。今後、老朽化した公共施設を適切に維持していくため「公共施設再編計画」を基に、「個別施設計画」を策定し、計画的な更新・改修に取り組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7" zoomScale="80" zoomScaleNormal="80" workbookViewId="0">
      <selection activeCell="DG35" sqref="DG35:DH35"/>
    </sheetView>
  </sheetViews>
  <sheetFormatPr defaultColWidth="0" defaultRowHeight="10.8" zeroHeight="1" x14ac:dyDescent="0.2"/>
  <cols>
    <col min="1" max="11" width="2.109375" style="182" customWidth="1"/>
    <col min="12" max="12" width="2.21875" style="182" customWidth="1"/>
    <col min="13" max="17" width="2.33203125" style="182" customWidth="1"/>
    <col min="18" max="119" width="2.109375" style="182" customWidth="1"/>
    <col min="120" max="16384" width="0" style="182" hidden="1"/>
  </cols>
  <sheetData>
    <row r="1" spans="1:119" ht="33" customHeight="1" x14ac:dyDescent="0.2">
      <c r="A1" s="180"/>
      <c r="B1" s="433" t="s">
        <v>79</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81"/>
      <c r="DK1" s="181"/>
      <c r="DL1" s="181"/>
      <c r="DM1" s="181"/>
      <c r="DN1" s="181"/>
      <c r="DO1" s="181"/>
    </row>
    <row r="2" spans="1:119" ht="24" thickBot="1" x14ac:dyDescent="0.25">
      <c r="A2" s="180"/>
      <c r="B2" s="183" t="s">
        <v>80</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5">
      <c r="A3" s="181"/>
      <c r="B3" s="434" t="s">
        <v>81</v>
      </c>
      <c r="C3" s="435"/>
      <c r="D3" s="435"/>
      <c r="E3" s="436"/>
      <c r="F3" s="436"/>
      <c r="G3" s="436"/>
      <c r="H3" s="436"/>
      <c r="I3" s="436"/>
      <c r="J3" s="436"/>
      <c r="K3" s="436"/>
      <c r="L3" s="436" t="s">
        <v>82</v>
      </c>
      <c r="M3" s="436"/>
      <c r="N3" s="436"/>
      <c r="O3" s="436"/>
      <c r="P3" s="436"/>
      <c r="Q3" s="436"/>
      <c r="R3" s="443"/>
      <c r="S3" s="443"/>
      <c r="T3" s="443"/>
      <c r="U3" s="443"/>
      <c r="V3" s="444"/>
      <c r="W3" s="418" t="s">
        <v>83</v>
      </c>
      <c r="X3" s="419"/>
      <c r="Y3" s="419"/>
      <c r="Z3" s="419"/>
      <c r="AA3" s="419"/>
      <c r="AB3" s="435"/>
      <c r="AC3" s="443" t="s">
        <v>84</v>
      </c>
      <c r="AD3" s="419"/>
      <c r="AE3" s="419"/>
      <c r="AF3" s="419"/>
      <c r="AG3" s="419"/>
      <c r="AH3" s="419"/>
      <c r="AI3" s="419"/>
      <c r="AJ3" s="419"/>
      <c r="AK3" s="419"/>
      <c r="AL3" s="420"/>
      <c r="AM3" s="418" t="s">
        <v>85</v>
      </c>
      <c r="AN3" s="419"/>
      <c r="AO3" s="419"/>
      <c r="AP3" s="419"/>
      <c r="AQ3" s="419"/>
      <c r="AR3" s="419"/>
      <c r="AS3" s="419"/>
      <c r="AT3" s="419"/>
      <c r="AU3" s="419"/>
      <c r="AV3" s="419"/>
      <c r="AW3" s="419"/>
      <c r="AX3" s="420"/>
      <c r="AY3" s="455" t="s">
        <v>1</v>
      </c>
      <c r="AZ3" s="456"/>
      <c r="BA3" s="456"/>
      <c r="BB3" s="456"/>
      <c r="BC3" s="456"/>
      <c r="BD3" s="456"/>
      <c r="BE3" s="456"/>
      <c r="BF3" s="456"/>
      <c r="BG3" s="456"/>
      <c r="BH3" s="456"/>
      <c r="BI3" s="456"/>
      <c r="BJ3" s="456"/>
      <c r="BK3" s="456"/>
      <c r="BL3" s="456"/>
      <c r="BM3" s="457"/>
      <c r="BN3" s="418" t="s">
        <v>86</v>
      </c>
      <c r="BO3" s="419"/>
      <c r="BP3" s="419"/>
      <c r="BQ3" s="419"/>
      <c r="BR3" s="419"/>
      <c r="BS3" s="419"/>
      <c r="BT3" s="419"/>
      <c r="BU3" s="420"/>
      <c r="BV3" s="418" t="s">
        <v>87</v>
      </c>
      <c r="BW3" s="419"/>
      <c r="BX3" s="419"/>
      <c r="BY3" s="419"/>
      <c r="BZ3" s="419"/>
      <c r="CA3" s="419"/>
      <c r="CB3" s="419"/>
      <c r="CC3" s="420"/>
      <c r="CD3" s="455" t="s">
        <v>1</v>
      </c>
      <c r="CE3" s="456"/>
      <c r="CF3" s="456"/>
      <c r="CG3" s="456"/>
      <c r="CH3" s="456"/>
      <c r="CI3" s="456"/>
      <c r="CJ3" s="456"/>
      <c r="CK3" s="456"/>
      <c r="CL3" s="456"/>
      <c r="CM3" s="456"/>
      <c r="CN3" s="456"/>
      <c r="CO3" s="456"/>
      <c r="CP3" s="456"/>
      <c r="CQ3" s="456"/>
      <c r="CR3" s="456"/>
      <c r="CS3" s="457"/>
      <c r="CT3" s="418" t="s">
        <v>88</v>
      </c>
      <c r="CU3" s="419"/>
      <c r="CV3" s="419"/>
      <c r="CW3" s="419"/>
      <c r="CX3" s="419"/>
      <c r="CY3" s="419"/>
      <c r="CZ3" s="419"/>
      <c r="DA3" s="420"/>
      <c r="DB3" s="418" t="s">
        <v>89</v>
      </c>
      <c r="DC3" s="419"/>
      <c r="DD3" s="419"/>
      <c r="DE3" s="419"/>
      <c r="DF3" s="419"/>
      <c r="DG3" s="419"/>
      <c r="DH3" s="419"/>
      <c r="DI3" s="420"/>
      <c r="DJ3" s="180"/>
      <c r="DK3" s="180"/>
      <c r="DL3" s="180"/>
      <c r="DM3" s="180"/>
      <c r="DN3" s="180"/>
      <c r="DO3" s="180"/>
    </row>
    <row r="4" spans="1:119" ht="18.75" customHeight="1" x14ac:dyDescent="0.2">
      <c r="A4" s="181"/>
      <c r="B4" s="437"/>
      <c r="C4" s="438"/>
      <c r="D4" s="438"/>
      <c r="E4" s="439"/>
      <c r="F4" s="439"/>
      <c r="G4" s="439"/>
      <c r="H4" s="439"/>
      <c r="I4" s="439"/>
      <c r="J4" s="439"/>
      <c r="K4" s="439"/>
      <c r="L4" s="439"/>
      <c r="M4" s="439"/>
      <c r="N4" s="439"/>
      <c r="O4" s="439"/>
      <c r="P4" s="439"/>
      <c r="Q4" s="439"/>
      <c r="R4" s="445"/>
      <c r="S4" s="445"/>
      <c r="T4" s="445"/>
      <c r="U4" s="445"/>
      <c r="V4" s="446"/>
      <c r="W4" s="449"/>
      <c r="X4" s="450"/>
      <c r="Y4" s="450"/>
      <c r="Z4" s="450"/>
      <c r="AA4" s="450"/>
      <c r="AB4" s="438"/>
      <c r="AC4" s="445"/>
      <c r="AD4" s="450"/>
      <c r="AE4" s="450"/>
      <c r="AF4" s="450"/>
      <c r="AG4" s="450"/>
      <c r="AH4" s="450"/>
      <c r="AI4" s="450"/>
      <c r="AJ4" s="450"/>
      <c r="AK4" s="450"/>
      <c r="AL4" s="453"/>
      <c r="AM4" s="451"/>
      <c r="AN4" s="452"/>
      <c r="AO4" s="452"/>
      <c r="AP4" s="452"/>
      <c r="AQ4" s="452"/>
      <c r="AR4" s="452"/>
      <c r="AS4" s="452"/>
      <c r="AT4" s="452"/>
      <c r="AU4" s="452"/>
      <c r="AV4" s="452"/>
      <c r="AW4" s="452"/>
      <c r="AX4" s="454"/>
      <c r="AY4" s="421" t="s">
        <v>90</v>
      </c>
      <c r="AZ4" s="422"/>
      <c r="BA4" s="422"/>
      <c r="BB4" s="422"/>
      <c r="BC4" s="422"/>
      <c r="BD4" s="422"/>
      <c r="BE4" s="422"/>
      <c r="BF4" s="422"/>
      <c r="BG4" s="422"/>
      <c r="BH4" s="422"/>
      <c r="BI4" s="422"/>
      <c r="BJ4" s="422"/>
      <c r="BK4" s="422"/>
      <c r="BL4" s="422"/>
      <c r="BM4" s="423"/>
      <c r="BN4" s="424">
        <v>31024966</v>
      </c>
      <c r="BO4" s="425"/>
      <c r="BP4" s="425"/>
      <c r="BQ4" s="425"/>
      <c r="BR4" s="425"/>
      <c r="BS4" s="425"/>
      <c r="BT4" s="425"/>
      <c r="BU4" s="426"/>
      <c r="BV4" s="424">
        <v>30939066</v>
      </c>
      <c r="BW4" s="425"/>
      <c r="BX4" s="425"/>
      <c r="BY4" s="425"/>
      <c r="BZ4" s="425"/>
      <c r="CA4" s="425"/>
      <c r="CB4" s="425"/>
      <c r="CC4" s="426"/>
      <c r="CD4" s="427" t="s">
        <v>91</v>
      </c>
      <c r="CE4" s="428"/>
      <c r="CF4" s="428"/>
      <c r="CG4" s="428"/>
      <c r="CH4" s="428"/>
      <c r="CI4" s="428"/>
      <c r="CJ4" s="428"/>
      <c r="CK4" s="428"/>
      <c r="CL4" s="428"/>
      <c r="CM4" s="428"/>
      <c r="CN4" s="428"/>
      <c r="CO4" s="428"/>
      <c r="CP4" s="428"/>
      <c r="CQ4" s="428"/>
      <c r="CR4" s="428"/>
      <c r="CS4" s="429"/>
      <c r="CT4" s="430">
        <v>5.5</v>
      </c>
      <c r="CU4" s="431"/>
      <c r="CV4" s="431"/>
      <c r="CW4" s="431"/>
      <c r="CX4" s="431"/>
      <c r="CY4" s="431"/>
      <c r="CZ4" s="431"/>
      <c r="DA4" s="432"/>
      <c r="DB4" s="430">
        <v>7.3</v>
      </c>
      <c r="DC4" s="431"/>
      <c r="DD4" s="431"/>
      <c r="DE4" s="431"/>
      <c r="DF4" s="431"/>
      <c r="DG4" s="431"/>
      <c r="DH4" s="431"/>
      <c r="DI4" s="432"/>
      <c r="DJ4" s="180"/>
      <c r="DK4" s="180"/>
      <c r="DL4" s="180"/>
      <c r="DM4" s="180"/>
      <c r="DN4" s="180"/>
      <c r="DO4" s="180"/>
    </row>
    <row r="5" spans="1:119" ht="18.75" customHeight="1" x14ac:dyDescent="0.2">
      <c r="A5" s="181"/>
      <c r="B5" s="440"/>
      <c r="C5" s="441"/>
      <c r="D5" s="441"/>
      <c r="E5" s="442"/>
      <c r="F5" s="442"/>
      <c r="G5" s="442"/>
      <c r="H5" s="442"/>
      <c r="I5" s="442"/>
      <c r="J5" s="442"/>
      <c r="K5" s="442"/>
      <c r="L5" s="442"/>
      <c r="M5" s="442"/>
      <c r="N5" s="442"/>
      <c r="O5" s="442"/>
      <c r="P5" s="442"/>
      <c r="Q5" s="442"/>
      <c r="R5" s="447"/>
      <c r="S5" s="447"/>
      <c r="T5" s="447"/>
      <c r="U5" s="447"/>
      <c r="V5" s="448"/>
      <c r="W5" s="451"/>
      <c r="X5" s="452"/>
      <c r="Y5" s="452"/>
      <c r="Z5" s="452"/>
      <c r="AA5" s="452"/>
      <c r="AB5" s="441"/>
      <c r="AC5" s="447"/>
      <c r="AD5" s="452"/>
      <c r="AE5" s="452"/>
      <c r="AF5" s="452"/>
      <c r="AG5" s="452"/>
      <c r="AH5" s="452"/>
      <c r="AI5" s="452"/>
      <c r="AJ5" s="452"/>
      <c r="AK5" s="452"/>
      <c r="AL5" s="454"/>
      <c r="AM5" s="490" t="s">
        <v>92</v>
      </c>
      <c r="AN5" s="491"/>
      <c r="AO5" s="491"/>
      <c r="AP5" s="491"/>
      <c r="AQ5" s="491"/>
      <c r="AR5" s="491"/>
      <c r="AS5" s="491"/>
      <c r="AT5" s="492"/>
      <c r="AU5" s="493" t="s">
        <v>93</v>
      </c>
      <c r="AV5" s="494"/>
      <c r="AW5" s="494"/>
      <c r="AX5" s="494"/>
      <c r="AY5" s="495" t="s">
        <v>94</v>
      </c>
      <c r="AZ5" s="496"/>
      <c r="BA5" s="496"/>
      <c r="BB5" s="496"/>
      <c r="BC5" s="496"/>
      <c r="BD5" s="496"/>
      <c r="BE5" s="496"/>
      <c r="BF5" s="496"/>
      <c r="BG5" s="496"/>
      <c r="BH5" s="496"/>
      <c r="BI5" s="496"/>
      <c r="BJ5" s="496"/>
      <c r="BK5" s="496"/>
      <c r="BL5" s="496"/>
      <c r="BM5" s="497"/>
      <c r="BN5" s="461">
        <v>30173482</v>
      </c>
      <c r="BO5" s="462"/>
      <c r="BP5" s="462"/>
      <c r="BQ5" s="462"/>
      <c r="BR5" s="462"/>
      <c r="BS5" s="462"/>
      <c r="BT5" s="462"/>
      <c r="BU5" s="463"/>
      <c r="BV5" s="461">
        <v>29791445</v>
      </c>
      <c r="BW5" s="462"/>
      <c r="BX5" s="462"/>
      <c r="BY5" s="462"/>
      <c r="BZ5" s="462"/>
      <c r="CA5" s="462"/>
      <c r="CB5" s="462"/>
      <c r="CC5" s="463"/>
      <c r="CD5" s="464" t="s">
        <v>95</v>
      </c>
      <c r="CE5" s="465"/>
      <c r="CF5" s="465"/>
      <c r="CG5" s="465"/>
      <c r="CH5" s="465"/>
      <c r="CI5" s="465"/>
      <c r="CJ5" s="465"/>
      <c r="CK5" s="465"/>
      <c r="CL5" s="465"/>
      <c r="CM5" s="465"/>
      <c r="CN5" s="465"/>
      <c r="CO5" s="465"/>
      <c r="CP5" s="465"/>
      <c r="CQ5" s="465"/>
      <c r="CR5" s="465"/>
      <c r="CS5" s="466"/>
      <c r="CT5" s="458">
        <v>93.1</v>
      </c>
      <c r="CU5" s="459"/>
      <c r="CV5" s="459"/>
      <c r="CW5" s="459"/>
      <c r="CX5" s="459"/>
      <c r="CY5" s="459"/>
      <c r="CZ5" s="459"/>
      <c r="DA5" s="460"/>
      <c r="DB5" s="458">
        <v>91.1</v>
      </c>
      <c r="DC5" s="459"/>
      <c r="DD5" s="459"/>
      <c r="DE5" s="459"/>
      <c r="DF5" s="459"/>
      <c r="DG5" s="459"/>
      <c r="DH5" s="459"/>
      <c r="DI5" s="460"/>
      <c r="DJ5" s="180"/>
      <c r="DK5" s="180"/>
      <c r="DL5" s="180"/>
      <c r="DM5" s="180"/>
      <c r="DN5" s="180"/>
      <c r="DO5" s="180"/>
    </row>
    <row r="6" spans="1:119" ht="18.75" customHeight="1" x14ac:dyDescent="0.2">
      <c r="A6" s="181"/>
      <c r="B6" s="467" t="s">
        <v>96</v>
      </c>
      <c r="C6" s="468"/>
      <c r="D6" s="468"/>
      <c r="E6" s="469"/>
      <c r="F6" s="469"/>
      <c r="G6" s="469"/>
      <c r="H6" s="469"/>
      <c r="I6" s="469"/>
      <c r="J6" s="469"/>
      <c r="K6" s="469"/>
      <c r="L6" s="469" t="s">
        <v>97</v>
      </c>
      <c r="M6" s="469"/>
      <c r="N6" s="469"/>
      <c r="O6" s="469"/>
      <c r="P6" s="469"/>
      <c r="Q6" s="469"/>
      <c r="R6" s="473"/>
      <c r="S6" s="473"/>
      <c r="T6" s="473"/>
      <c r="U6" s="473"/>
      <c r="V6" s="474"/>
      <c r="W6" s="477" t="s">
        <v>98</v>
      </c>
      <c r="X6" s="478"/>
      <c r="Y6" s="478"/>
      <c r="Z6" s="478"/>
      <c r="AA6" s="478"/>
      <c r="AB6" s="468"/>
      <c r="AC6" s="481" t="s">
        <v>99</v>
      </c>
      <c r="AD6" s="482"/>
      <c r="AE6" s="482"/>
      <c r="AF6" s="482"/>
      <c r="AG6" s="482"/>
      <c r="AH6" s="482"/>
      <c r="AI6" s="482"/>
      <c r="AJ6" s="482"/>
      <c r="AK6" s="482"/>
      <c r="AL6" s="483"/>
      <c r="AM6" s="490" t="s">
        <v>100</v>
      </c>
      <c r="AN6" s="491"/>
      <c r="AO6" s="491"/>
      <c r="AP6" s="491"/>
      <c r="AQ6" s="491"/>
      <c r="AR6" s="491"/>
      <c r="AS6" s="491"/>
      <c r="AT6" s="492"/>
      <c r="AU6" s="493" t="s">
        <v>101</v>
      </c>
      <c r="AV6" s="494"/>
      <c r="AW6" s="494"/>
      <c r="AX6" s="494"/>
      <c r="AY6" s="495" t="s">
        <v>102</v>
      </c>
      <c r="AZ6" s="496"/>
      <c r="BA6" s="496"/>
      <c r="BB6" s="496"/>
      <c r="BC6" s="496"/>
      <c r="BD6" s="496"/>
      <c r="BE6" s="496"/>
      <c r="BF6" s="496"/>
      <c r="BG6" s="496"/>
      <c r="BH6" s="496"/>
      <c r="BI6" s="496"/>
      <c r="BJ6" s="496"/>
      <c r="BK6" s="496"/>
      <c r="BL6" s="496"/>
      <c r="BM6" s="497"/>
      <c r="BN6" s="461">
        <v>851484</v>
      </c>
      <c r="BO6" s="462"/>
      <c r="BP6" s="462"/>
      <c r="BQ6" s="462"/>
      <c r="BR6" s="462"/>
      <c r="BS6" s="462"/>
      <c r="BT6" s="462"/>
      <c r="BU6" s="463"/>
      <c r="BV6" s="461">
        <v>1147621</v>
      </c>
      <c r="BW6" s="462"/>
      <c r="BX6" s="462"/>
      <c r="BY6" s="462"/>
      <c r="BZ6" s="462"/>
      <c r="CA6" s="462"/>
      <c r="CB6" s="462"/>
      <c r="CC6" s="463"/>
      <c r="CD6" s="464" t="s">
        <v>103</v>
      </c>
      <c r="CE6" s="465"/>
      <c r="CF6" s="465"/>
      <c r="CG6" s="465"/>
      <c r="CH6" s="465"/>
      <c r="CI6" s="465"/>
      <c r="CJ6" s="465"/>
      <c r="CK6" s="465"/>
      <c r="CL6" s="465"/>
      <c r="CM6" s="465"/>
      <c r="CN6" s="465"/>
      <c r="CO6" s="465"/>
      <c r="CP6" s="465"/>
      <c r="CQ6" s="465"/>
      <c r="CR6" s="465"/>
      <c r="CS6" s="466"/>
      <c r="CT6" s="498">
        <v>100</v>
      </c>
      <c r="CU6" s="499"/>
      <c r="CV6" s="499"/>
      <c r="CW6" s="499"/>
      <c r="CX6" s="499"/>
      <c r="CY6" s="499"/>
      <c r="CZ6" s="499"/>
      <c r="DA6" s="500"/>
      <c r="DB6" s="498">
        <v>97.7</v>
      </c>
      <c r="DC6" s="499"/>
      <c r="DD6" s="499"/>
      <c r="DE6" s="499"/>
      <c r="DF6" s="499"/>
      <c r="DG6" s="499"/>
      <c r="DH6" s="499"/>
      <c r="DI6" s="500"/>
      <c r="DJ6" s="180"/>
      <c r="DK6" s="180"/>
      <c r="DL6" s="180"/>
      <c r="DM6" s="180"/>
      <c r="DN6" s="180"/>
      <c r="DO6" s="180"/>
    </row>
    <row r="7" spans="1:119" ht="18.75" customHeight="1" x14ac:dyDescent="0.2">
      <c r="A7" s="181"/>
      <c r="B7" s="437"/>
      <c r="C7" s="438"/>
      <c r="D7" s="438"/>
      <c r="E7" s="439"/>
      <c r="F7" s="439"/>
      <c r="G7" s="439"/>
      <c r="H7" s="439"/>
      <c r="I7" s="439"/>
      <c r="J7" s="439"/>
      <c r="K7" s="439"/>
      <c r="L7" s="439"/>
      <c r="M7" s="439"/>
      <c r="N7" s="439"/>
      <c r="O7" s="439"/>
      <c r="P7" s="439"/>
      <c r="Q7" s="439"/>
      <c r="R7" s="445"/>
      <c r="S7" s="445"/>
      <c r="T7" s="445"/>
      <c r="U7" s="445"/>
      <c r="V7" s="446"/>
      <c r="W7" s="449"/>
      <c r="X7" s="450"/>
      <c r="Y7" s="450"/>
      <c r="Z7" s="450"/>
      <c r="AA7" s="450"/>
      <c r="AB7" s="438"/>
      <c r="AC7" s="484"/>
      <c r="AD7" s="485"/>
      <c r="AE7" s="485"/>
      <c r="AF7" s="485"/>
      <c r="AG7" s="485"/>
      <c r="AH7" s="485"/>
      <c r="AI7" s="485"/>
      <c r="AJ7" s="485"/>
      <c r="AK7" s="485"/>
      <c r="AL7" s="486"/>
      <c r="AM7" s="490" t="s">
        <v>104</v>
      </c>
      <c r="AN7" s="491"/>
      <c r="AO7" s="491"/>
      <c r="AP7" s="491"/>
      <c r="AQ7" s="491"/>
      <c r="AR7" s="491"/>
      <c r="AS7" s="491"/>
      <c r="AT7" s="492"/>
      <c r="AU7" s="493" t="s">
        <v>105</v>
      </c>
      <c r="AV7" s="494"/>
      <c r="AW7" s="494"/>
      <c r="AX7" s="494"/>
      <c r="AY7" s="495" t="s">
        <v>106</v>
      </c>
      <c r="AZ7" s="496"/>
      <c r="BA7" s="496"/>
      <c r="BB7" s="496"/>
      <c r="BC7" s="496"/>
      <c r="BD7" s="496"/>
      <c r="BE7" s="496"/>
      <c r="BF7" s="496"/>
      <c r="BG7" s="496"/>
      <c r="BH7" s="496"/>
      <c r="BI7" s="496"/>
      <c r="BJ7" s="496"/>
      <c r="BK7" s="496"/>
      <c r="BL7" s="496"/>
      <c r="BM7" s="497"/>
      <c r="BN7" s="461">
        <v>0</v>
      </c>
      <c r="BO7" s="462"/>
      <c r="BP7" s="462"/>
      <c r="BQ7" s="462"/>
      <c r="BR7" s="462"/>
      <c r="BS7" s="462"/>
      <c r="BT7" s="462"/>
      <c r="BU7" s="463"/>
      <c r="BV7" s="461">
        <v>38088</v>
      </c>
      <c r="BW7" s="462"/>
      <c r="BX7" s="462"/>
      <c r="BY7" s="462"/>
      <c r="BZ7" s="462"/>
      <c r="CA7" s="462"/>
      <c r="CB7" s="462"/>
      <c r="CC7" s="463"/>
      <c r="CD7" s="464" t="s">
        <v>107</v>
      </c>
      <c r="CE7" s="465"/>
      <c r="CF7" s="465"/>
      <c r="CG7" s="465"/>
      <c r="CH7" s="465"/>
      <c r="CI7" s="465"/>
      <c r="CJ7" s="465"/>
      <c r="CK7" s="465"/>
      <c r="CL7" s="465"/>
      <c r="CM7" s="465"/>
      <c r="CN7" s="465"/>
      <c r="CO7" s="465"/>
      <c r="CP7" s="465"/>
      <c r="CQ7" s="465"/>
      <c r="CR7" s="465"/>
      <c r="CS7" s="466"/>
      <c r="CT7" s="461">
        <v>15344606</v>
      </c>
      <c r="CU7" s="462"/>
      <c r="CV7" s="462"/>
      <c r="CW7" s="462"/>
      <c r="CX7" s="462"/>
      <c r="CY7" s="462"/>
      <c r="CZ7" s="462"/>
      <c r="DA7" s="463"/>
      <c r="DB7" s="461">
        <v>15280649</v>
      </c>
      <c r="DC7" s="462"/>
      <c r="DD7" s="462"/>
      <c r="DE7" s="462"/>
      <c r="DF7" s="462"/>
      <c r="DG7" s="462"/>
      <c r="DH7" s="462"/>
      <c r="DI7" s="463"/>
      <c r="DJ7" s="180"/>
      <c r="DK7" s="180"/>
      <c r="DL7" s="180"/>
      <c r="DM7" s="180"/>
      <c r="DN7" s="180"/>
      <c r="DO7" s="180"/>
    </row>
    <row r="8" spans="1:119" ht="18.75" customHeight="1" thickBot="1" x14ac:dyDescent="0.25">
      <c r="A8" s="181"/>
      <c r="B8" s="470"/>
      <c r="C8" s="471"/>
      <c r="D8" s="471"/>
      <c r="E8" s="472"/>
      <c r="F8" s="472"/>
      <c r="G8" s="472"/>
      <c r="H8" s="472"/>
      <c r="I8" s="472"/>
      <c r="J8" s="472"/>
      <c r="K8" s="472"/>
      <c r="L8" s="472"/>
      <c r="M8" s="472"/>
      <c r="N8" s="472"/>
      <c r="O8" s="472"/>
      <c r="P8" s="472"/>
      <c r="Q8" s="472"/>
      <c r="R8" s="475"/>
      <c r="S8" s="475"/>
      <c r="T8" s="475"/>
      <c r="U8" s="475"/>
      <c r="V8" s="476"/>
      <c r="W8" s="479"/>
      <c r="X8" s="480"/>
      <c r="Y8" s="480"/>
      <c r="Z8" s="480"/>
      <c r="AA8" s="480"/>
      <c r="AB8" s="471"/>
      <c r="AC8" s="487"/>
      <c r="AD8" s="488"/>
      <c r="AE8" s="488"/>
      <c r="AF8" s="488"/>
      <c r="AG8" s="488"/>
      <c r="AH8" s="488"/>
      <c r="AI8" s="488"/>
      <c r="AJ8" s="488"/>
      <c r="AK8" s="488"/>
      <c r="AL8" s="489"/>
      <c r="AM8" s="490" t="s">
        <v>108</v>
      </c>
      <c r="AN8" s="491"/>
      <c r="AO8" s="491"/>
      <c r="AP8" s="491"/>
      <c r="AQ8" s="491"/>
      <c r="AR8" s="491"/>
      <c r="AS8" s="491"/>
      <c r="AT8" s="492"/>
      <c r="AU8" s="493" t="s">
        <v>109</v>
      </c>
      <c r="AV8" s="494"/>
      <c r="AW8" s="494"/>
      <c r="AX8" s="494"/>
      <c r="AY8" s="495" t="s">
        <v>110</v>
      </c>
      <c r="AZ8" s="496"/>
      <c r="BA8" s="496"/>
      <c r="BB8" s="496"/>
      <c r="BC8" s="496"/>
      <c r="BD8" s="496"/>
      <c r="BE8" s="496"/>
      <c r="BF8" s="496"/>
      <c r="BG8" s="496"/>
      <c r="BH8" s="496"/>
      <c r="BI8" s="496"/>
      <c r="BJ8" s="496"/>
      <c r="BK8" s="496"/>
      <c r="BL8" s="496"/>
      <c r="BM8" s="497"/>
      <c r="BN8" s="461">
        <v>851484</v>
      </c>
      <c r="BO8" s="462"/>
      <c r="BP8" s="462"/>
      <c r="BQ8" s="462"/>
      <c r="BR8" s="462"/>
      <c r="BS8" s="462"/>
      <c r="BT8" s="462"/>
      <c r="BU8" s="463"/>
      <c r="BV8" s="461">
        <v>1109533</v>
      </c>
      <c r="BW8" s="462"/>
      <c r="BX8" s="462"/>
      <c r="BY8" s="462"/>
      <c r="BZ8" s="462"/>
      <c r="CA8" s="462"/>
      <c r="CB8" s="462"/>
      <c r="CC8" s="463"/>
      <c r="CD8" s="464" t="s">
        <v>111</v>
      </c>
      <c r="CE8" s="465"/>
      <c r="CF8" s="465"/>
      <c r="CG8" s="465"/>
      <c r="CH8" s="465"/>
      <c r="CI8" s="465"/>
      <c r="CJ8" s="465"/>
      <c r="CK8" s="465"/>
      <c r="CL8" s="465"/>
      <c r="CM8" s="465"/>
      <c r="CN8" s="465"/>
      <c r="CO8" s="465"/>
      <c r="CP8" s="465"/>
      <c r="CQ8" s="465"/>
      <c r="CR8" s="465"/>
      <c r="CS8" s="466"/>
      <c r="CT8" s="501">
        <v>0.69</v>
      </c>
      <c r="CU8" s="502"/>
      <c r="CV8" s="502"/>
      <c r="CW8" s="502"/>
      <c r="CX8" s="502"/>
      <c r="CY8" s="502"/>
      <c r="CZ8" s="502"/>
      <c r="DA8" s="503"/>
      <c r="DB8" s="501">
        <v>0.69</v>
      </c>
      <c r="DC8" s="502"/>
      <c r="DD8" s="502"/>
      <c r="DE8" s="502"/>
      <c r="DF8" s="502"/>
      <c r="DG8" s="502"/>
      <c r="DH8" s="502"/>
      <c r="DI8" s="503"/>
      <c r="DJ8" s="180"/>
      <c r="DK8" s="180"/>
      <c r="DL8" s="180"/>
      <c r="DM8" s="180"/>
      <c r="DN8" s="180"/>
      <c r="DO8" s="180"/>
    </row>
    <row r="9" spans="1:119" ht="18.75" customHeight="1" thickBot="1" x14ac:dyDescent="0.25">
      <c r="A9" s="181"/>
      <c r="B9" s="455" t="s">
        <v>112</v>
      </c>
      <c r="C9" s="456"/>
      <c r="D9" s="456"/>
      <c r="E9" s="456"/>
      <c r="F9" s="456"/>
      <c r="G9" s="456"/>
      <c r="H9" s="456"/>
      <c r="I9" s="456"/>
      <c r="J9" s="456"/>
      <c r="K9" s="504"/>
      <c r="L9" s="505" t="s">
        <v>113</v>
      </c>
      <c r="M9" s="506"/>
      <c r="N9" s="506"/>
      <c r="O9" s="506"/>
      <c r="P9" s="506"/>
      <c r="Q9" s="507"/>
      <c r="R9" s="508">
        <v>74864</v>
      </c>
      <c r="S9" s="509"/>
      <c r="T9" s="509"/>
      <c r="U9" s="509"/>
      <c r="V9" s="510"/>
      <c r="W9" s="418" t="s">
        <v>114</v>
      </c>
      <c r="X9" s="419"/>
      <c r="Y9" s="419"/>
      <c r="Z9" s="419"/>
      <c r="AA9" s="419"/>
      <c r="AB9" s="419"/>
      <c r="AC9" s="419"/>
      <c r="AD9" s="419"/>
      <c r="AE9" s="419"/>
      <c r="AF9" s="419"/>
      <c r="AG9" s="419"/>
      <c r="AH9" s="419"/>
      <c r="AI9" s="419"/>
      <c r="AJ9" s="419"/>
      <c r="AK9" s="419"/>
      <c r="AL9" s="420"/>
      <c r="AM9" s="490" t="s">
        <v>115</v>
      </c>
      <c r="AN9" s="491"/>
      <c r="AO9" s="491"/>
      <c r="AP9" s="491"/>
      <c r="AQ9" s="491"/>
      <c r="AR9" s="491"/>
      <c r="AS9" s="491"/>
      <c r="AT9" s="492"/>
      <c r="AU9" s="493" t="s">
        <v>116</v>
      </c>
      <c r="AV9" s="494"/>
      <c r="AW9" s="494"/>
      <c r="AX9" s="494"/>
      <c r="AY9" s="495" t="s">
        <v>117</v>
      </c>
      <c r="AZ9" s="496"/>
      <c r="BA9" s="496"/>
      <c r="BB9" s="496"/>
      <c r="BC9" s="496"/>
      <c r="BD9" s="496"/>
      <c r="BE9" s="496"/>
      <c r="BF9" s="496"/>
      <c r="BG9" s="496"/>
      <c r="BH9" s="496"/>
      <c r="BI9" s="496"/>
      <c r="BJ9" s="496"/>
      <c r="BK9" s="496"/>
      <c r="BL9" s="496"/>
      <c r="BM9" s="497"/>
      <c r="BN9" s="461">
        <v>-258049</v>
      </c>
      <c r="BO9" s="462"/>
      <c r="BP9" s="462"/>
      <c r="BQ9" s="462"/>
      <c r="BR9" s="462"/>
      <c r="BS9" s="462"/>
      <c r="BT9" s="462"/>
      <c r="BU9" s="463"/>
      <c r="BV9" s="461">
        <v>133279</v>
      </c>
      <c r="BW9" s="462"/>
      <c r="BX9" s="462"/>
      <c r="BY9" s="462"/>
      <c r="BZ9" s="462"/>
      <c r="CA9" s="462"/>
      <c r="CB9" s="462"/>
      <c r="CC9" s="463"/>
      <c r="CD9" s="464" t="s">
        <v>118</v>
      </c>
      <c r="CE9" s="465"/>
      <c r="CF9" s="465"/>
      <c r="CG9" s="465"/>
      <c r="CH9" s="465"/>
      <c r="CI9" s="465"/>
      <c r="CJ9" s="465"/>
      <c r="CK9" s="465"/>
      <c r="CL9" s="465"/>
      <c r="CM9" s="465"/>
      <c r="CN9" s="465"/>
      <c r="CO9" s="465"/>
      <c r="CP9" s="465"/>
      <c r="CQ9" s="465"/>
      <c r="CR9" s="465"/>
      <c r="CS9" s="466"/>
      <c r="CT9" s="458">
        <v>10.1</v>
      </c>
      <c r="CU9" s="459"/>
      <c r="CV9" s="459"/>
      <c r="CW9" s="459"/>
      <c r="CX9" s="459"/>
      <c r="CY9" s="459"/>
      <c r="CZ9" s="459"/>
      <c r="DA9" s="460"/>
      <c r="DB9" s="458">
        <v>10.199999999999999</v>
      </c>
      <c r="DC9" s="459"/>
      <c r="DD9" s="459"/>
      <c r="DE9" s="459"/>
      <c r="DF9" s="459"/>
      <c r="DG9" s="459"/>
      <c r="DH9" s="459"/>
      <c r="DI9" s="460"/>
      <c r="DJ9" s="180"/>
      <c r="DK9" s="180"/>
      <c r="DL9" s="180"/>
      <c r="DM9" s="180"/>
      <c r="DN9" s="180"/>
      <c r="DO9" s="180"/>
    </row>
    <row r="10" spans="1:119" ht="18.75" customHeight="1" thickBot="1" x14ac:dyDescent="0.25">
      <c r="A10" s="181"/>
      <c r="B10" s="455"/>
      <c r="C10" s="456"/>
      <c r="D10" s="456"/>
      <c r="E10" s="456"/>
      <c r="F10" s="456"/>
      <c r="G10" s="456"/>
      <c r="H10" s="456"/>
      <c r="I10" s="456"/>
      <c r="J10" s="456"/>
      <c r="K10" s="504"/>
      <c r="L10" s="511" t="s">
        <v>119</v>
      </c>
      <c r="M10" s="491"/>
      <c r="N10" s="491"/>
      <c r="O10" s="491"/>
      <c r="P10" s="491"/>
      <c r="Q10" s="492"/>
      <c r="R10" s="512">
        <v>74104</v>
      </c>
      <c r="S10" s="513"/>
      <c r="T10" s="513"/>
      <c r="U10" s="513"/>
      <c r="V10" s="514"/>
      <c r="W10" s="449"/>
      <c r="X10" s="450"/>
      <c r="Y10" s="450"/>
      <c r="Z10" s="450"/>
      <c r="AA10" s="450"/>
      <c r="AB10" s="450"/>
      <c r="AC10" s="450"/>
      <c r="AD10" s="450"/>
      <c r="AE10" s="450"/>
      <c r="AF10" s="450"/>
      <c r="AG10" s="450"/>
      <c r="AH10" s="450"/>
      <c r="AI10" s="450"/>
      <c r="AJ10" s="450"/>
      <c r="AK10" s="450"/>
      <c r="AL10" s="453"/>
      <c r="AM10" s="490" t="s">
        <v>120</v>
      </c>
      <c r="AN10" s="491"/>
      <c r="AO10" s="491"/>
      <c r="AP10" s="491"/>
      <c r="AQ10" s="491"/>
      <c r="AR10" s="491"/>
      <c r="AS10" s="491"/>
      <c r="AT10" s="492"/>
      <c r="AU10" s="493" t="s">
        <v>121</v>
      </c>
      <c r="AV10" s="494"/>
      <c r="AW10" s="494"/>
      <c r="AX10" s="494"/>
      <c r="AY10" s="495" t="s">
        <v>122</v>
      </c>
      <c r="AZ10" s="496"/>
      <c r="BA10" s="496"/>
      <c r="BB10" s="496"/>
      <c r="BC10" s="496"/>
      <c r="BD10" s="496"/>
      <c r="BE10" s="496"/>
      <c r="BF10" s="496"/>
      <c r="BG10" s="496"/>
      <c r="BH10" s="496"/>
      <c r="BI10" s="496"/>
      <c r="BJ10" s="496"/>
      <c r="BK10" s="496"/>
      <c r="BL10" s="496"/>
      <c r="BM10" s="497"/>
      <c r="BN10" s="461">
        <v>557362</v>
      </c>
      <c r="BO10" s="462"/>
      <c r="BP10" s="462"/>
      <c r="BQ10" s="462"/>
      <c r="BR10" s="462"/>
      <c r="BS10" s="462"/>
      <c r="BT10" s="462"/>
      <c r="BU10" s="463"/>
      <c r="BV10" s="461">
        <v>488128</v>
      </c>
      <c r="BW10" s="462"/>
      <c r="BX10" s="462"/>
      <c r="BY10" s="462"/>
      <c r="BZ10" s="462"/>
      <c r="CA10" s="462"/>
      <c r="CB10" s="462"/>
      <c r="CC10" s="463"/>
      <c r="CD10" s="185" t="s">
        <v>123</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5">
      <c r="A11" s="181"/>
      <c r="B11" s="455"/>
      <c r="C11" s="456"/>
      <c r="D11" s="456"/>
      <c r="E11" s="456"/>
      <c r="F11" s="456"/>
      <c r="G11" s="456"/>
      <c r="H11" s="456"/>
      <c r="I11" s="456"/>
      <c r="J11" s="456"/>
      <c r="K11" s="504"/>
      <c r="L11" s="515" t="s">
        <v>124</v>
      </c>
      <c r="M11" s="516"/>
      <c r="N11" s="516"/>
      <c r="O11" s="516"/>
      <c r="P11" s="516"/>
      <c r="Q11" s="517"/>
      <c r="R11" s="518" t="s">
        <v>125</v>
      </c>
      <c r="S11" s="519"/>
      <c r="T11" s="519"/>
      <c r="U11" s="519"/>
      <c r="V11" s="520"/>
      <c r="W11" s="449"/>
      <c r="X11" s="450"/>
      <c r="Y11" s="450"/>
      <c r="Z11" s="450"/>
      <c r="AA11" s="450"/>
      <c r="AB11" s="450"/>
      <c r="AC11" s="450"/>
      <c r="AD11" s="450"/>
      <c r="AE11" s="450"/>
      <c r="AF11" s="450"/>
      <c r="AG11" s="450"/>
      <c r="AH11" s="450"/>
      <c r="AI11" s="450"/>
      <c r="AJ11" s="450"/>
      <c r="AK11" s="450"/>
      <c r="AL11" s="453"/>
      <c r="AM11" s="490" t="s">
        <v>126</v>
      </c>
      <c r="AN11" s="491"/>
      <c r="AO11" s="491"/>
      <c r="AP11" s="491"/>
      <c r="AQ11" s="491"/>
      <c r="AR11" s="491"/>
      <c r="AS11" s="491"/>
      <c r="AT11" s="492"/>
      <c r="AU11" s="493" t="s">
        <v>121</v>
      </c>
      <c r="AV11" s="494"/>
      <c r="AW11" s="494"/>
      <c r="AX11" s="494"/>
      <c r="AY11" s="495" t="s">
        <v>127</v>
      </c>
      <c r="AZ11" s="496"/>
      <c r="BA11" s="496"/>
      <c r="BB11" s="496"/>
      <c r="BC11" s="496"/>
      <c r="BD11" s="496"/>
      <c r="BE11" s="496"/>
      <c r="BF11" s="496"/>
      <c r="BG11" s="496"/>
      <c r="BH11" s="496"/>
      <c r="BI11" s="496"/>
      <c r="BJ11" s="496"/>
      <c r="BK11" s="496"/>
      <c r="BL11" s="496"/>
      <c r="BM11" s="497"/>
      <c r="BN11" s="461">
        <v>0</v>
      </c>
      <c r="BO11" s="462"/>
      <c r="BP11" s="462"/>
      <c r="BQ11" s="462"/>
      <c r="BR11" s="462"/>
      <c r="BS11" s="462"/>
      <c r="BT11" s="462"/>
      <c r="BU11" s="463"/>
      <c r="BV11" s="461">
        <v>0</v>
      </c>
      <c r="BW11" s="462"/>
      <c r="BX11" s="462"/>
      <c r="BY11" s="462"/>
      <c r="BZ11" s="462"/>
      <c r="CA11" s="462"/>
      <c r="CB11" s="462"/>
      <c r="CC11" s="463"/>
      <c r="CD11" s="464" t="s">
        <v>128</v>
      </c>
      <c r="CE11" s="465"/>
      <c r="CF11" s="465"/>
      <c r="CG11" s="465"/>
      <c r="CH11" s="465"/>
      <c r="CI11" s="465"/>
      <c r="CJ11" s="465"/>
      <c r="CK11" s="465"/>
      <c r="CL11" s="465"/>
      <c r="CM11" s="465"/>
      <c r="CN11" s="465"/>
      <c r="CO11" s="465"/>
      <c r="CP11" s="465"/>
      <c r="CQ11" s="465"/>
      <c r="CR11" s="465"/>
      <c r="CS11" s="466"/>
      <c r="CT11" s="501" t="s">
        <v>129</v>
      </c>
      <c r="CU11" s="502"/>
      <c r="CV11" s="502"/>
      <c r="CW11" s="502"/>
      <c r="CX11" s="502"/>
      <c r="CY11" s="502"/>
      <c r="CZ11" s="502"/>
      <c r="DA11" s="503"/>
      <c r="DB11" s="501" t="s">
        <v>129</v>
      </c>
      <c r="DC11" s="502"/>
      <c r="DD11" s="502"/>
      <c r="DE11" s="502"/>
      <c r="DF11" s="502"/>
      <c r="DG11" s="502"/>
      <c r="DH11" s="502"/>
      <c r="DI11" s="503"/>
      <c r="DJ11" s="180"/>
      <c r="DK11" s="180"/>
      <c r="DL11" s="180"/>
      <c r="DM11" s="180"/>
      <c r="DN11" s="180"/>
      <c r="DO11" s="180"/>
    </row>
    <row r="12" spans="1:119" ht="18.75" customHeight="1" x14ac:dyDescent="0.2">
      <c r="A12" s="181"/>
      <c r="B12" s="521" t="s">
        <v>130</v>
      </c>
      <c r="C12" s="522"/>
      <c r="D12" s="522"/>
      <c r="E12" s="522"/>
      <c r="F12" s="522"/>
      <c r="G12" s="522"/>
      <c r="H12" s="522"/>
      <c r="I12" s="522"/>
      <c r="J12" s="522"/>
      <c r="K12" s="523"/>
      <c r="L12" s="530" t="s">
        <v>131</v>
      </c>
      <c r="M12" s="531"/>
      <c r="N12" s="531"/>
      <c r="O12" s="531"/>
      <c r="P12" s="531"/>
      <c r="Q12" s="532"/>
      <c r="R12" s="533">
        <v>74737</v>
      </c>
      <c r="S12" s="534"/>
      <c r="T12" s="534"/>
      <c r="U12" s="534"/>
      <c r="V12" s="535"/>
      <c r="W12" s="536" t="s">
        <v>1</v>
      </c>
      <c r="X12" s="494"/>
      <c r="Y12" s="494"/>
      <c r="Z12" s="494"/>
      <c r="AA12" s="494"/>
      <c r="AB12" s="537"/>
      <c r="AC12" s="493" t="s">
        <v>132</v>
      </c>
      <c r="AD12" s="494"/>
      <c r="AE12" s="494"/>
      <c r="AF12" s="494"/>
      <c r="AG12" s="537"/>
      <c r="AH12" s="493" t="s">
        <v>133</v>
      </c>
      <c r="AI12" s="494"/>
      <c r="AJ12" s="494"/>
      <c r="AK12" s="494"/>
      <c r="AL12" s="538"/>
      <c r="AM12" s="490" t="s">
        <v>134</v>
      </c>
      <c r="AN12" s="491"/>
      <c r="AO12" s="491"/>
      <c r="AP12" s="491"/>
      <c r="AQ12" s="491"/>
      <c r="AR12" s="491"/>
      <c r="AS12" s="491"/>
      <c r="AT12" s="492"/>
      <c r="AU12" s="493" t="s">
        <v>116</v>
      </c>
      <c r="AV12" s="494"/>
      <c r="AW12" s="494"/>
      <c r="AX12" s="494"/>
      <c r="AY12" s="495" t="s">
        <v>135</v>
      </c>
      <c r="AZ12" s="496"/>
      <c r="BA12" s="496"/>
      <c r="BB12" s="496"/>
      <c r="BC12" s="496"/>
      <c r="BD12" s="496"/>
      <c r="BE12" s="496"/>
      <c r="BF12" s="496"/>
      <c r="BG12" s="496"/>
      <c r="BH12" s="496"/>
      <c r="BI12" s="496"/>
      <c r="BJ12" s="496"/>
      <c r="BK12" s="496"/>
      <c r="BL12" s="496"/>
      <c r="BM12" s="497"/>
      <c r="BN12" s="461">
        <v>398934</v>
      </c>
      <c r="BO12" s="462"/>
      <c r="BP12" s="462"/>
      <c r="BQ12" s="462"/>
      <c r="BR12" s="462"/>
      <c r="BS12" s="462"/>
      <c r="BT12" s="462"/>
      <c r="BU12" s="463"/>
      <c r="BV12" s="461">
        <v>510689</v>
      </c>
      <c r="BW12" s="462"/>
      <c r="BX12" s="462"/>
      <c r="BY12" s="462"/>
      <c r="BZ12" s="462"/>
      <c r="CA12" s="462"/>
      <c r="CB12" s="462"/>
      <c r="CC12" s="463"/>
      <c r="CD12" s="464" t="s">
        <v>136</v>
      </c>
      <c r="CE12" s="465"/>
      <c r="CF12" s="465"/>
      <c r="CG12" s="465"/>
      <c r="CH12" s="465"/>
      <c r="CI12" s="465"/>
      <c r="CJ12" s="465"/>
      <c r="CK12" s="465"/>
      <c r="CL12" s="465"/>
      <c r="CM12" s="465"/>
      <c r="CN12" s="465"/>
      <c r="CO12" s="465"/>
      <c r="CP12" s="465"/>
      <c r="CQ12" s="465"/>
      <c r="CR12" s="465"/>
      <c r="CS12" s="466"/>
      <c r="CT12" s="501" t="s">
        <v>129</v>
      </c>
      <c r="CU12" s="502"/>
      <c r="CV12" s="502"/>
      <c r="CW12" s="502"/>
      <c r="CX12" s="502"/>
      <c r="CY12" s="502"/>
      <c r="CZ12" s="502"/>
      <c r="DA12" s="503"/>
      <c r="DB12" s="501" t="s">
        <v>129</v>
      </c>
      <c r="DC12" s="502"/>
      <c r="DD12" s="502"/>
      <c r="DE12" s="502"/>
      <c r="DF12" s="502"/>
      <c r="DG12" s="502"/>
      <c r="DH12" s="502"/>
      <c r="DI12" s="503"/>
      <c r="DJ12" s="180"/>
      <c r="DK12" s="180"/>
      <c r="DL12" s="180"/>
      <c r="DM12" s="180"/>
      <c r="DN12" s="180"/>
      <c r="DO12" s="180"/>
    </row>
    <row r="13" spans="1:119" ht="18.75" customHeight="1" x14ac:dyDescent="0.2">
      <c r="A13" s="181"/>
      <c r="B13" s="524"/>
      <c r="C13" s="525"/>
      <c r="D13" s="525"/>
      <c r="E13" s="525"/>
      <c r="F13" s="525"/>
      <c r="G13" s="525"/>
      <c r="H13" s="525"/>
      <c r="I13" s="525"/>
      <c r="J13" s="525"/>
      <c r="K13" s="526"/>
      <c r="L13" s="191"/>
      <c r="M13" s="549" t="s">
        <v>137</v>
      </c>
      <c r="N13" s="550"/>
      <c r="O13" s="550"/>
      <c r="P13" s="550"/>
      <c r="Q13" s="551"/>
      <c r="R13" s="542">
        <v>73475</v>
      </c>
      <c r="S13" s="543"/>
      <c r="T13" s="543"/>
      <c r="U13" s="543"/>
      <c r="V13" s="544"/>
      <c r="W13" s="477" t="s">
        <v>138</v>
      </c>
      <c r="X13" s="478"/>
      <c r="Y13" s="478"/>
      <c r="Z13" s="478"/>
      <c r="AA13" s="478"/>
      <c r="AB13" s="468"/>
      <c r="AC13" s="512">
        <v>471</v>
      </c>
      <c r="AD13" s="513"/>
      <c r="AE13" s="513"/>
      <c r="AF13" s="513"/>
      <c r="AG13" s="552"/>
      <c r="AH13" s="512">
        <v>538</v>
      </c>
      <c r="AI13" s="513"/>
      <c r="AJ13" s="513"/>
      <c r="AK13" s="513"/>
      <c r="AL13" s="514"/>
      <c r="AM13" s="490" t="s">
        <v>139</v>
      </c>
      <c r="AN13" s="491"/>
      <c r="AO13" s="491"/>
      <c r="AP13" s="491"/>
      <c r="AQ13" s="491"/>
      <c r="AR13" s="491"/>
      <c r="AS13" s="491"/>
      <c r="AT13" s="492"/>
      <c r="AU13" s="493" t="s">
        <v>105</v>
      </c>
      <c r="AV13" s="494"/>
      <c r="AW13" s="494"/>
      <c r="AX13" s="494"/>
      <c r="AY13" s="495" t="s">
        <v>140</v>
      </c>
      <c r="AZ13" s="496"/>
      <c r="BA13" s="496"/>
      <c r="BB13" s="496"/>
      <c r="BC13" s="496"/>
      <c r="BD13" s="496"/>
      <c r="BE13" s="496"/>
      <c r="BF13" s="496"/>
      <c r="BG13" s="496"/>
      <c r="BH13" s="496"/>
      <c r="BI13" s="496"/>
      <c r="BJ13" s="496"/>
      <c r="BK13" s="496"/>
      <c r="BL13" s="496"/>
      <c r="BM13" s="497"/>
      <c r="BN13" s="461">
        <v>-99621</v>
      </c>
      <c r="BO13" s="462"/>
      <c r="BP13" s="462"/>
      <c r="BQ13" s="462"/>
      <c r="BR13" s="462"/>
      <c r="BS13" s="462"/>
      <c r="BT13" s="462"/>
      <c r="BU13" s="463"/>
      <c r="BV13" s="461">
        <v>110718</v>
      </c>
      <c r="BW13" s="462"/>
      <c r="BX13" s="462"/>
      <c r="BY13" s="462"/>
      <c r="BZ13" s="462"/>
      <c r="CA13" s="462"/>
      <c r="CB13" s="462"/>
      <c r="CC13" s="463"/>
      <c r="CD13" s="464" t="s">
        <v>141</v>
      </c>
      <c r="CE13" s="465"/>
      <c r="CF13" s="465"/>
      <c r="CG13" s="465"/>
      <c r="CH13" s="465"/>
      <c r="CI13" s="465"/>
      <c r="CJ13" s="465"/>
      <c r="CK13" s="465"/>
      <c r="CL13" s="465"/>
      <c r="CM13" s="465"/>
      <c r="CN13" s="465"/>
      <c r="CO13" s="465"/>
      <c r="CP13" s="465"/>
      <c r="CQ13" s="465"/>
      <c r="CR13" s="465"/>
      <c r="CS13" s="466"/>
      <c r="CT13" s="458">
        <v>3.6</v>
      </c>
      <c r="CU13" s="459"/>
      <c r="CV13" s="459"/>
      <c r="CW13" s="459"/>
      <c r="CX13" s="459"/>
      <c r="CY13" s="459"/>
      <c r="CZ13" s="459"/>
      <c r="DA13" s="460"/>
      <c r="DB13" s="458">
        <v>4.0999999999999996</v>
      </c>
      <c r="DC13" s="459"/>
      <c r="DD13" s="459"/>
      <c r="DE13" s="459"/>
      <c r="DF13" s="459"/>
      <c r="DG13" s="459"/>
      <c r="DH13" s="459"/>
      <c r="DI13" s="460"/>
      <c r="DJ13" s="180"/>
      <c r="DK13" s="180"/>
      <c r="DL13" s="180"/>
      <c r="DM13" s="180"/>
      <c r="DN13" s="180"/>
      <c r="DO13" s="180"/>
    </row>
    <row r="14" spans="1:119" ht="18.75" customHeight="1" thickBot="1" x14ac:dyDescent="0.25">
      <c r="A14" s="181"/>
      <c r="B14" s="524"/>
      <c r="C14" s="525"/>
      <c r="D14" s="525"/>
      <c r="E14" s="525"/>
      <c r="F14" s="525"/>
      <c r="G14" s="525"/>
      <c r="H14" s="525"/>
      <c r="I14" s="525"/>
      <c r="J14" s="525"/>
      <c r="K14" s="526"/>
      <c r="L14" s="539" t="s">
        <v>142</v>
      </c>
      <c r="M14" s="540"/>
      <c r="N14" s="540"/>
      <c r="O14" s="540"/>
      <c r="P14" s="540"/>
      <c r="Q14" s="541"/>
      <c r="R14" s="542">
        <v>74845</v>
      </c>
      <c r="S14" s="543"/>
      <c r="T14" s="543"/>
      <c r="U14" s="543"/>
      <c r="V14" s="544"/>
      <c r="W14" s="451"/>
      <c r="X14" s="452"/>
      <c r="Y14" s="452"/>
      <c r="Z14" s="452"/>
      <c r="AA14" s="452"/>
      <c r="AB14" s="441"/>
      <c r="AC14" s="545">
        <v>1.6</v>
      </c>
      <c r="AD14" s="546"/>
      <c r="AE14" s="546"/>
      <c r="AF14" s="546"/>
      <c r="AG14" s="547"/>
      <c r="AH14" s="545">
        <v>1.8</v>
      </c>
      <c r="AI14" s="546"/>
      <c r="AJ14" s="546"/>
      <c r="AK14" s="546"/>
      <c r="AL14" s="548"/>
      <c r="AM14" s="490"/>
      <c r="AN14" s="491"/>
      <c r="AO14" s="491"/>
      <c r="AP14" s="491"/>
      <c r="AQ14" s="491"/>
      <c r="AR14" s="491"/>
      <c r="AS14" s="491"/>
      <c r="AT14" s="492"/>
      <c r="AU14" s="493"/>
      <c r="AV14" s="494"/>
      <c r="AW14" s="494"/>
      <c r="AX14" s="494"/>
      <c r="AY14" s="495"/>
      <c r="AZ14" s="496"/>
      <c r="BA14" s="496"/>
      <c r="BB14" s="496"/>
      <c r="BC14" s="496"/>
      <c r="BD14" s="496"/>
      <c r="BE14" s="496"/>
      <c r="BF14" s="496"/>
      <c r="BG14" s="496"/>
      <c r="BH14" s="496"/>
      <c r="BI14" s="496"/>
      <c r="BJ14" s="496"/>
      <c r="BK14" s="496"/>
      <c r="BL14" s="496"/>
      <c r="BM14" s="497"/>
      <c r="BN14" s="461"/>
      <c r="BO14" s="462"/>
      <c r="BP14" s="462"/>
      <c r="BQ14" s="462"/>
      <c r="BR14" s="462"/>
      <c r="BS14" s="462"/>
      <c r="BT14" s="462"/>
      <c r="BU14" s="463"/>
      <c r="BV14" s="461"/>
      <c r="BW14" s="462"/>
      <c r="BX14" s="462"/>
      <c r="BY14" s="462"/>
      <c r="BZ14" s="462"/>
      <c r="CA14" s="462"/>
      <c r="CB14" s="462"/>
      <c r="CC14" s="463"/>
      <c r="CD14" s="553" t="s">
        <v>143</v>
      </c>
      <c r="CE14" s="554"/>
      <c r="CF14" s="554"/>
      <c r="CG14" s="554"/>
      <c r="CH14" s="554"/>
      <c r="CI14" s="554"/>
      <c r="CJ14" s="554"/>
      <c r="CK14" s="554"/>
      <c r="CL14" s="554"/>
      <c r="CM14" s="554"/>
      <c r="CN14" s="554"/>
      <c r="CO14" s="554"/>
      <c r="CP14" s="554"/>
      <c r="CQ14" s="554"/>
      <c r="CR14" s="554"/>
      <c r="CS14" s="555"/>
      <c r="CT14" s="556">
        <v>21.9</v>
      </c>
      <c r="CU14" s="557"/>
      <c r="CV14" s="557"/>
      <c r="CW14" s="557"/>
      <c r="CX14" s="557"/>
      <c r="CY14" s="557"/>
      <c r="CZ14" s="557"/>
      <c r="DA14" s="558"/>
      <c r="DB14" s="556">
        <v>23.4</v>
      </c>
      <c r="DC14" s="557"/>
      <c r="DD14" s="557"/>
      <c r="DE14" s="557"/>
      <c r="DF14" s="557"/>
      <c r="DG14" s="557"/>
      <c r="DH14" s="557"/>
      <c r="DI14" s="558"/>
      <c r="DJ14" s="180"/>
      <c r="DK14" s="180"/>
      <c r="DL14" s="180"/>
      <c r="DM14" s="180"/>
      <c r="DN14" s="180"/>
      <c r="DO14" s="180"/>
    </row>
    <row r="15" spans="1:119" ht="18.75" customHeight="1" x14ac:dyDescent="0.2">
      <c r="A15" s="181"/>
      <c r="B15" s="524"/>
      <c r="C15" s="525"/>
      <c r="D15" s="525"/>
      <c r="E15" s="525"/>
      <c r="F15" s="525"/>
      <c r="G15" s="525"/>
      <c r="H15" s="525"/>
      <c r="I15" s="525"/>
      <c r="J15" s="525"/>
      <c r="K15" s="526"/>
      <c r="L15" s="191"/>
      <c r="M15" s="549" t="s">
        <v>144</v>
      </c>
      <c r="N15" s="550"/>
      <c r="O15" s="550"/>
      <c r="P15" s="550"/>
      <c r="Q15" s="551"/>
      <c r="R15" s="542">
        <v>73629</v>
      </c>
      <c r="S15" s="543"/>
      <c r="T15" s="543"/>
      <c r="U15" s="543"/>
      <c r="V15" s="544"/>
      <c r="W15" s="477" t="s">
        <v>145</v>
      </c>
      <c r="X15" s="478"/>
      <c r="Y15" s="478"/>
      <c r="Z15" s="478"/>
      <c r="AA15" s="478"/>
      <c r="AB15" s="468"/>
      <c r="AC15" s="512">
        <v>5184</v>
      </c>
      <c r="AD15" s="513"/>
      <c r="AE15" s="513"/>
      <c r="AF15" s="513"/>
      <c r="AG15" s="552"/>
      <c r="AH15" s="512">
        <v>5451</v>
      </c>
      <c r="AI15" s="513"/>
      <c r="AJ15" s="513"/>
      <c r="AK15" s="513"/>
      <c r="AL15" s="514"/>
      <c r="AM15" s="490"/>
      <c r="AN15" s="491"/>
      <c r="AO15" s="491"/>
      <c r="AP15" s="491"/>
      <c r="AQ15" s="491"/>
      <c r="AR15" s="491"/>
      <c r="AS15" s="491"/>
      <c r="AT15" s="492"/>
      <c r="AU15" s="493"/>
      <c r="AV15" s="494"/>
      <c r="AW15" s="494"/>
      <c r="AX15" s="494"/>
      <c r="AY15" s="421" t="s">
        <v>146</v>
      </c>
      <c r="AZ15" s="422"/>
      <c r="BA15" s="422"/>
      <c r="BB15" s="422"/>
      <c r="BC15" s="422"/>
      <c r="BD15" s="422"/>
      <c r="BE15" s="422"/>
      <c r="BF15" s="422"/>
      <c r="BG15" s="422"/>
      <c r="BH15" s="422"/>
      <c r="BI15" s="422"/>
      <c r="BJ15" s="422"/>
      <c r="BK15" s="422"/>
      <c r="BL15" s="422"/>
      <c r="BM15" s="423"/>
      <c r="BN15" s="424">
        <v>8160574</v>
      </c>
      <c r="BO15" s="425"/>
      <c r="BP15" s="425"/>
      <c r="BQ15" s="425"/>
      <c r="BR15" s="425"/>
      <c r="BS15" s="425"/>
      <c r="BT15" s="425"/>
      <c r="BU15" s="426"/>
      <c r="BV15" s="424">
        <v>8216568</v>
      </c>
      <c r="BW15" s="425"/>
      <c r="BX15" s="425"/>
      <c r="BY15" s="425"/>
      <c r="BZ15" s="425"/>
      <c r="CA15" s="425"/>
      <c r="CB15" s="425"/>
      <c r="CC15" s="426"/>
      <c r="CD15" s="559" t="s">
        <v>147</v>
      </c>
      <c r="CE15" s="560"/>
      <c r="CF15" s="560"/>
      <c r="CG15" s="560"/>
      <c r="CH15" s="560"/>
      <c r="CI15" s="560"/>
      <c r="CJ15" s="560"/>
      <c r="CK15" s="560"/>
      <c r="CL15" s="560"/>
      <c r="CM15" s="560"/>
      <c r="CN15" s="560"/>
      <c r="CO15" s="560"/>
      <c r="CP15" s="560"/>
      <c r="CQ15" s="560"/>
      <c r="CR15" s="560"/>
      <c r="CS15" s="561"/>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2">
      <c r="A16" s="181"/>
      <c r="B16" s="524"/>
      <c r="C16" s="525"/>
      <c r="D16" s="525"/>
      <c r="E16" s="525"/>
      <c r="F16" s="525"/>
      <c r="G16" s="525"/>
      <c r="H16" s="525"/>
      <c r="I16" s="525"/>
      <c r="J16" s="525"/>
      <c r="K16" s="526"/>
      <c r="L16" s="539" t="s">
        <v>148</v>
      </c>
      <c r="M16" s="570"/>
      <c r="N16" s="570"/>
      <c r="O16" s="570"/>
      <c r="P16" s="570"/>
      <c r="Q16" s="571"/>
      <c r="R16" s="562" t="s">
        <v>149</v>
      </c>
      <c r="S16" s="563"/>
      <c r="T16" s="563"/>
      <c r="U16" s="563"/>
      <c r="V16" s="564"/>
      <c r="W16" s="451"/>
      <c r="X16" s="452"/>
      <c r="Y16" s="452"/>
      <c r="Z16" s="452"/>
      <c r="AA16" s="452"/>
      <c r="AB16" s="441"/>
      <c r="AC16" s="545">
        <v>18.2</v>
      </c>
      <c r="AD16" s="546"/>
      <c r="AE16" s="546"/>
      <c r="AF16" s="546"/>
      <c r="AG16" s="547"/>
      <c r="AH16" s="545">
        <v>18</v>
      </c>
      <c r="AI16" s="546"/>
      <c r="AJ16" s="546"/>
      <c r="AK16" s="546"/>
      <c r="AL16" s="548"/>
      <c r="AM16" s="490"/>
      <c r="AN16" s="491"/>
      <c r="AO16" s="491"/>
      <c r="AP16" s="491"/>
      <c r="AQ16" s="491"/>
      <c r="AR16" s="491"/>
      <c r="AS16" s="491"/>
      <c r="AT16" s="492"/>
      <c r="AU16" s="493"/>
      <c r="AV16" s="494"/>
      <c r="AW16" s="494"/>
      <c r="AX16" s="494"/>
      <c r="AY16" s="495" t="s">
        <v>150</v>
      </c>
      <c r="AZ16" s="496"/>
      <c r="BA16" s="496"/>
      <c r="BB16" s="496"/>
      <c r="BC16" s="496"/>
      <c r="BD16" s="496"/>
      <c r="BE16" s="496"/>
      <c r="BF16" s="496"/>
      <c r="BG16" s="496"/>
      <c r="BH16" s="496"/>
      <c r="BI16" s="496"/>
      <c r="BJ16" s="496"/>
      <c r="BK16" s="496"/>
      <c r="BL16" s="496"/>
      <c r="BM16" s="497"/>
      <c r="BN16" s="461">
        <v>11965933</v>
      </c>
      <c r="BO16" s="462"/>
      <c r="BP16" s="462"/>
      <c r="BQ16" s="462"/>
      <c r="BR16" s="462"/>
      <c r="BS16" s="462"/>
      <c r="BT16" s="462"/>
      <c r="BU16" s="463"/>
      <c r="BV16" s="461">
        <v>11970405</v>
      </c>
      <c r="BW16" s="462"/>
      <c r="BX16" s="462"/>
      <c r="BY16" s="462"/>
      <c r="BZ16" s="462"/>
      <c r="CA16" s="462"/>
      <c r="CB16" s="462"/>
      <c r="CC16" s="463"/>
      <c r="CD16" s="195"/>
      <c r="CE16" s="568"/>
      <c r="CF16" s="568"/>
      <c r="CG16" s="568"/>
      <c r="CH16" s="568"/>
      <c r="CI16" s="568"/>
      <c r="CJ16" s="568"/>
      <c r="CK16" s="568"/>
      <c r="CL16" s="568"/>
      <c r="CM16" s="568"/>
      <c r="CN16" s="568"/>
      <c r="CO16" s="568"/>
      <c r="CP16" s="568"/>
      <c r="CQ16" s="568"/>
      <c r="CR16" s="568"/>
      <c r="CS16" s="569"/>
      <c r="CT16" s="458"/>
      <c r="CU16" s="459"/>
      <c r="CV16" s="459"/>
      <c r="CW16" s="459"/>
      <c r="CX16" s="459"/>
      <c r="CY16" s="459"/>
      <c r="CZ16" s="459"/>
      <c r="DA16" s="460"/>
      <c r="DB16" s="458"/>
      <c r="DC16" s="459"/>
      <c r="DD16" s="459"/>
      <c r="DE16" s="459"/>
      <c r="DF16" s="459"/>
      <c r="DG16" s="459"/>
      <c r="DH16" s="459"/>
      <c r="DI16" s="460"/>
      <c r="DJ16" s="180"/>
      <c r="DK16" s="180"/>
      <c r="DL16" s="180"/>
      <c r="DM16" s="180"/>
      <c r="DN16" s="180"/>
      <c r="DO16" s="180"/>
    </row>
    <row r="17" spans="1:119" ht="18.75" customHeight="1" thickBot="1" x14ac:dyDescent="0.25">
      <c r="A17" s="181"/>
      <c r="B17" s="527"/>
      <c r="C17" s="528"/>
      <c r="D17" s="528"/>
      <c r="E17" s="528"/>
      <c r="F17" s="528"/>
      <c r="G17" s="528"/>
      <c r="H17" s="528"/>
      <c r="I17" s="528"/>
      <c r="J17" s="528"/>
      <c r="K17" s="529"/>
      <c r="L17" s="196"/>
      <c r="M17" s="565" t="s">
        <v>151</v>
      </c>
      <c r="N17" s="566"/>
      <c r="O17" s="566"/>
      <c r="P17" s="566"/>
      <c r="Q17" s="567"/>
      <c r="R17" s="562" t="s">
        <v>152</v>
      </c>
      <c r="S17" s="563"/>
      <c r="T17" s="563"/>
      <c r="U17" s="563"/>
      <c r="V17" s="564"/>
      <c r="W17" s="477" t="s">
        <v>153</v>
      </c>
      <c r="X17" s="478"/>
      <c r="Y17" s="478"/>
      <c r="Z17" s="478"/>
      <c r="AA17" s="478"/>
      <c r="AB17" s="468"/>
      <c r="AC17" s="512">
        <v>22898</v>
      </c>
      <c r="AD17" s="513"/>
      <c r="AE17" s="513"/>
      <c r="AF17" s="513"/>
      <c r="AG17" s="552"/>
      <c r="AH17" s="512">
        <v>24295</v>
      </c>
      <c r="AI17" s="513"/>
      <c r="AJ17" s="513"/>
      <c r="AK17" s="513"/>
      <c r="AL17" s="514"/>
      <c r="AM17" s="490"/>
      <c r="AN17" s="491"/>
      <c r="AO17" s="491"/>
      <c r="AP17" s="491"/>
      <c r="AQ17" s="491"/>
      <c r="AR17" s="491"/>
      <c r="AS17" s="491"/>
      <c r="AT17" s="492"/>
      <c r="AU17" s="493"/>
      <c r="AV17" s="494"/>
      <c r="AW17" s="494"/>
      <c r="AX17" s="494"/>
      <c r="AY17" s="495" t="s">
        <v>154</v>
      </c>
      <c r="AZ17" s="496"/>
      <c r="BA17" s="496"/>
      <c r="BB17" s="496"/>
      <c r="BC17" s="496"/>
      <c r="BD17" s="496"/>
      <c r="BE17" s="496"/>
      <c r="BF17" s="496"/>
      <c r="BG17" s="496"/>
      <c r="BH17" s="496"/>
      <c r="BI17" s="496"/>
      <c r="BJ17" s="496"/>
      <c r="BK17" s="496"/>
      <c r="BL17" s="496"/>
      <c r="BM17" s="497"/>
      <c r="BN17" s="461">
        <v>10415421</v>
      </c>
      <c r="BO17" s="462"/>
      <c r="BP17" s="462"/>
      <c r="BQ17" s="462"/>
      <c r="BR17" s="462"/>
      <c r="BS17" s="462"/>
      <c r="BT17" s="462"/>
      <c r="BU17" s="463"/>
      <c r="BV17" s="461">
        <v>10449960</v>
      </c>
      <c r="BW17" s="462"/>
      <c r="BX17" s="462"/>
      <c r="BY17" s="462"/>
      <c r="BZ17" s="462"/>
      <c r="CA17" s="462"/>
      <c r="CB17" s="462"/>
      <c r="CC17" s="463"/>
      <c r="CD17" s="195"/>
      <c r="CE17" s="568"/>
      <c r="CF17" s="568"/>
      <c r="CG17" s="568"/>
      <c r="CH17" s="568"/>
      <c r="CI17" s="568"/>
      <c r="CJ17" s="568"/>
      <c r="CK17" s="568"/>
      <c r="CL17" s="568"/>
      <c r="CM17" s="568"/>
      <c r="CN17" s="568"/>
      <c r="CO17" s="568"/>
      <c r="CP17" s="568"/>
      <c r="CQ17" s="568"/>
      <c r="CR17" s="568"/>
      <c r="CS17" s="569"/>
      <c r="CT17" s="458"/>
      <c r="CU17" s="459"/>
      <c r="CV17" s="459"/>
      <c r="CW17" s="459"/>
      <c r="CX17" s="459"/>
      <c r="CY17" s="459"/>
      <c r="CZ17" s="459"/>
      <c r="DA17" s="460"/>
      <c r="DB17" s="458"/>
      <c r="DC17" s="459"/>
      <c r="DD17" s="459"/>
      <c r="DE17" s="459"/>
      <c r="DF17" s="459"/>
      <c r="DG17" s="459"/>
      <c r="DH17" s="459"/>
      <c r="DI17" s="460"/>
      <c r="DJ17" s="180"/>
      <c r="DK17" s="180"/>
      <c r="DL17" s="180"/>
      <c r="DM17" s="180"/>
      <c r="DN17" s="180"/>
      <c r="DO17" s="180"/>
    </row>
    <row r="18" spans="1:119" ht="18.75" customHeight="1" thickBot="1" x14ac:dyDescent="0.25">
      <c r="A18" s="181"/>
      <c r="B18" s="572" t="s">
        <v>155</v>
      </c>
      <c r="C18" s="504"/>
      <c r="D18" s="504"/>
      <c r="E18" s="573"/>
      <c r="F18" s="573"/>
      <c r="G18" s="573"/>
      <c r="H18" s="573"/>
      <c r="I18" s="573"/>
      <c r="J18" s="573"/>
      <c r="K18" s="573"/>
      <c r="L18" s="574">
        <v>10.23</v>
      </c>
      <c r="M18" s="574"/>
      <c r="N18" s="574"/>
      <c r="O18" s="574"/>
      <c r="P18" s="574"/>
      <c r="Q18" s="574"/>
      <c r="R18" s="575"/>
      <c r="S18" s="575"/>
      <c r="T18" s="575"/>
      <c r="U18" s="575"/>
      <c r="V18" s="576"/>
      <c r="W18" s="479"/>
      <c r="X18" s="480"/>
      <c r="Y18" s="480"/>
      <c r="Z18" s="480"/>
      <c r="AA18" s="480"/>
      <c r="AB18" s="471"/>
      <c r="AC18" s="577">
        <v>80.2</v>
      </c>
      <c r="AD18" s="578"/>
      <c r="AE18" s="578"/>
      <c r="AF18" s="578"/>
      <c r="AG18" s="579"/>
      <c r="AH18" s="577">
        <v>80.2</v>
      </c>
      <c r="AI18" s="578"/>
      <c r="AJ18" s="578"/>
      <c r="AK18" s="578"/>
      <c r="AL18" s="580"/>
      <c r="AM18" s="490"/>
      <c r="AN18" s="491"/>
      <c r="AO18" s="491"/>
      <c r="AP18" s="491"/>
      <c r="AQ18" s="491"/>
      <c r="AR18" s="491"/>
      <c r="AS18" s="491"/>
      <c r="AT18" s="492"/>
      <c r="AU18" s="493"/>
      <c r="AV18" s="494"/>
      <c r="AW18" s="494"/>
      <c r="AX18" s="494"/>
      <c r="AY18" s="495" t="s">
        <v>156</v>
      </c>
      <c r="AZ18" s="496"/>
      <c r="BA18" s="496"/>
      <c r="BB18" s="496"/>
      <c r="BC18" s="496"/>
      <c r="BD18" s="496"/>
      <c r="BE18" s="496"/>
      <c r="BF18" s="496"/>
      <c r="BG18" s="496"/>
      <c r="BH18" s="496"/>
      <c r="BI18" s="496"/>
      <c r="BJ18" s="496"/>
      <c r="BK18" s="496"/>
      <c r="BL18" s="496"/>
      <c r="BM18" s="497"/>
      <c r="BN18" s="461">
        <v>14418196</v>
      </c>
      <c r="BO18" s="462"/>
      <c r="BP18" s="462"/>
      <c r="BQ18" s="462"/>
      <c r="BR18" s="462"/>
      <c r="BS18" s="462"/>
      <c r="BT18" s="462"/>
      <c r="BU18" s="463"/>
      <c r="BV18" s="461">
        <v>14168290</v>
      </c>
      <c r="BW18" s="462"/>
      <c r="BX18" s="462"/>
      <c r="BY18" s="462"/>
      <c r="BZ18" s="462"/>
      <c r="CA18" s="462"/>
      <c r="CB18" s="462"/>
      <c r="CC18" s="463"/>
      <c r="CD18" s="195"/>
      <c r="CE18" s="568"/>
      <c r="CF18" s="568"/>
      <c r="CG18" s="568"/>
      <c r="CH18" s="568"/>
      <c r="CI18" s="568"/>
      <c r="CJ18" s="568"/>
      <c r="CK18" s="568"/>
      <c r="CL18" s="568"/>
      <c r="CM18" s="568"/>
      <c r="CN18" s="568"/>
      <c r="CO18" s="568"/>
      <c r="CP18" s="568"/>
      <c r="CQ18" s="568"/>
      <c r="CR18" s="568"/>
      <c r="CS18" s="569"/>
      <c r="CT18" s="458"/>
      <c r="CU18" s="459"/>
      <c r="CV18" s="459"/>
      <c r="CW18" s="459"/>
      <c r="CX18" s="459"/>
      <c r="CY18" s="459"/>
      <c r="CZ18" s="459"/>
      <c r="DA18" s="460"/>
      <c r="DB18" s="458"/>
      <c r="DC18" s="459"/>
      <c r="DD18" s="459"/>
      <c r="DE18" s="459"/>
      <c r="DF18" s="459"/>
      <c r="DG18" s="459"/>
      <c r="DH18" s="459"/>
      <c r="DI18" s="460"/>
      <c r="DJ18" s="180"/>
      <c r="DK18" s="180"/>
      <c r="DL18" s="180"/>
      <c r="DM18" s="180"/>
      <c r="DN18" s="180"/>
      <c r="DO18" s="180"/>
    </row>
    <row r="19" spans="1:119" ht="18.75" customHeight="1" thickBot="1" x14ac:dyDescent="0.25">
      <c r="A19" s="181"/>
      <c r="B19" s="572" t="s">
        <v>157</v>
      </c>
      <c r="C19" s="504"/>
      <c r="D19" s="504"/>
      <c r="E19" s="573"/>
      <c r="F19" s="573"/>
      <c r="G19" s="573"/>
      <c r="H19" s="573"/>
      <c r="I19" s="573"/>
      <c r="J19" s="573"/>
      <c r="K19" s="573"/>
      <c r="L19" s="581">
        <v>7318</v>
      </c>
      <c r="M19" s="581"/>
      <c r="N19" s="581"/>
      <c r="O19" s="581"/>
      <c r="P19" s="581"/>
      <c r="Q19" s="581"/>
      <c r="R19" s="582"/>
      <c r="S19" s="582"/>
      <c r="T19" s="582"/>
      <c r="U19" s="582"/>
      <c r="V19" s="583"/>
      <c r="W19" s="418"/>
      <c r="X19" s="419"/>
      <c r="Y19" s="419"/>
      <c r="Z19" s="419"/>
      <c r="AA19" s="419"/>
      <c r="AB19" s="419"/>
      <c r="AC19" s="590"/>
      <c r="AD19" s="590"/>
      <c r="AE19" s="590"/>
      <c r="AF19" s="590"/>
      <c r="AG19" s="590"/>
      <c r="AH19" s="590"/>
      <c r="AI19" s="590"/>
      <c r="AJ19" s="590"/>
      <c r="AK19" s="590"/>
      <c r="AL19" s="591"/>
      <c r="AM19" s="490"/>
      <c r="AN19" s="491"/>
      <c r="AO19" s="491"/>
      <c r="AP19" s="491"/>
      <c r="AQ19" s="491"/>
      <c r="AR19" s="491"/>
      <c r="AS19" s="491"/>
      <c r="AT19" s="492"/>
      <c r="AU19" s="493"/>
      <c r="AV19" s="494"/>
      <c r="AW19" s="494"/>
      <c r="AX19" s="494"/>
      <c r="AY19" s="495" t="s">
        <v>158</v>
      </c>
      <c r="AZ19" s="496"/>
      <c r="BA19" s="496"/>
      <c r="BB19" s="496"/>
      <c r="BC19" s="496"/>
      <c r="BD19" s="496"/>
      <c r="BE19" s="496"/>
      <c r="BF19" s="496"/>
      <c r="BG19" s="496"/>
      <c r="BH19" s="496"/>
      <c r="BI19" s="496"/>
      <c r="BJ19" s="496"/>
      <c r="BK19" s="496"/>
      <c r="BL19" s="496"/>
      <c r="BM19" s="497"/>
      <c r="BN19" s="461">
        <v>18222631</v>
      </c>
      <c r="BO19" s="462"/>
      <c r="BP19" s="462"/>
      <c r="BQ19" s="462"/>
      <c r="BR19" s="462"/>
      <c r="BS19" s="462"/>
      <c r="BT19" s="462"/>
      <c r="BU19" s="463"/>
      <c r="BV19" s="461">
        <v>18203393</v>
      </c>
      <c r="BW19" s="462"/>
      <c r="BX19" s="462"/>
      <c r="BY19" s="462"/>
      <c r="BZ19" s="462"/>
      <c r="CA19" s="462"/>
      <c r="CB19" s="462"/>
      <c r="CC19" s="463"/>
      <c r="CD19" s="195"/>
      <c r="CE19" s="568"/>
      <c r="CF19" s="568"/>
      <c r="CG19" s="568"/>
      <c r="CH19" s="568"/>
      <c r="CI19" s="568"/>
      <c r="CJ19" s="568"/>
      <c r="CK19" s="568"/>
      <c r="CL19" s="568"/>
      <c r="CM19" s="568"/>
      <c r="CN19" s="568"/>
      <c r="CO19" s="568"/>
      <c r="CP19" s="568"/>
      <c r="CQ19" s="568"/>
      <c r="CR19" s="568"/>
      <c r="CS19" s="569"/>
      <c r="CT19" s="458"/>
      <c r="CU19" s="459"/>
      <c r="CV19" s="459"/>
      <c r="CW19" s="459"/>
      <c r="CX19" s="459"/>
      <c r="CY19" s="459"/>
      <c r="CZ19" s="459"/>
      <c r="DA19" s="460"/>
      <c r="DB19" s="458"/>
      <c r="DC19" s="459"/>
      <c r="DD19" s="459"/>
      <c r="DE19" s="459"/>
      <c r="DF19" s="459"/>
      <c r="DG19" s="459"/>
      <c r="DH19" s="459"/>
      <c r="DI19" s="460"/>
      <c r="DJ19" s="180"/>
      <c r="DK19" s="180"/>
      <c r="DL19" s="180"/>
      <c r="DM19" s="180"/>
      <c r="DN19" s="180"/>
      <c r="DO19" s="180"/>
    </row>
    <row r="20" spans="1:119" ht="18.75" customHeight="1" thickBot="1" x14ac:dyDescent="0.25">
      <c r="A20" s="181"/>
      <c r="B20" s="572" t="s">
        <v>159</v>
      </c>
      <c r="C20" s="504"/>
      <c r="D20" s="504"/>
      <c r="E20" s="573"/>
      <c r="F20" s="573"/>
      <c r="G20" s="573"/>
      <c r="H20" s="573"/>
      <c r="I20" s="573"/>
      <c r="J20" s="573"/>
      <c r="K20" s="573"/>
      <c r="L20" s="581">
        <v>32369</v>
      </c>
      <c r="M20" s="581"/>
      <c r="N20" s="581"/>
      <c r="O20" s="581"/>
      <c r="P20" s="581"/>
      <c r="Q20" s="581"/>
      <c r="R20" s="582"/>
      <c r="S20" s="582"/>
      <c r="T20" s="582"/>
      <c r="U20" s="582"/>
      <c r="V20" s="583"/>
      <c r="W20" s="479"/>
      <c r="X20" s="480"/>
      <c r="Y20" s="480"/>
      <c r="Z20" s="480"/>
      <c r="AA20" s="480"/>
      <c r="AB20" s="480"/>
      <c r="AC20" s="584"/>
      <c r="AD20" s="584"/>
      <c r="AE20" s="584"/>
      <c r="AF20" s="584"/>
      <c r="AG20" s="584"/>
      <c r="AH20" s="584"/>
      <c r="AI20" s="584"/>
      <c r="AJ20" s="584"/>
      <c r="AK20" s="584"/>
      <c r="AL20" s="585"/>
      <c r="AM20" s="586"/>
      <c r="AN20" s="516"/>
      <c r="AO20" s="516"/>
      <c r="AP20" s="516"/>
      <c r="AQ20" s="516"/>
      <c r="AR20" s="516"/>
      <c r="AS20" s="516"/>
      <c r="AT20" s="517"/>
      <c r="AU20" s="587"/>
      <c r="AV20" s="588"/>
      <c r="AW20" s="588"/>
      <c r="AX20" s="589"/>
      <c r="AY20" s="495"/>
      <c r="AZ20" s="496"/>
      <c r="BA20" s="496"/>
      <c r="BB20" s="496"/>
      <c r="BC20" s="496"/>
      <c r="BD20" s="496"/>
      <c r="BE20" s="496"/>
      <c r="BF20" s="496"/>
      <c r="BG20" s="496"/>
      <c r="BH20" s="496"/>
      <c r="BI20" s="496"/>
      <c r="BJ20" s="496"/>
      <c r="BK20" s="496"/>
      <c r="BL20" s="496"/>
      <c r="BM20" s="497"/>
      <c r="BN20" s="461"/>
      <c r="BO20" s="462"/>
      <c r="BP20" s="462"/>
      <c r="BQ20" s="462"/>
      <c r="BR20" s="462"/>
      <c r="BS20" s="462"/>
      <c r="BT20" s="462"/>
      <c r="BU20" s="463"/>
      <c r="BV20" s="461"/>
      <c r="BW20" s="462"/>
      <c r="BX20" s="462"/>
      <c r="BY20" s="462"/>
      <c r="BZ20" s="462"/>
      <c r="CA20" s="462"/>
      <c r="CB20" s="462"/>
      <c r="CC20" s="463"/>
      <c r="CD20" s="195"/>
      <c r="CE20" s="568"/>
      <c r="CF20" s="568"/>
      <c r="CG20" s="568"/>
      <c r="CH20" s="568"/>
      <c r="CI20" s="568"/>
      <c r="CJ20" s="568"/>
      <c r="CK20" s="568"/>
      <c r="CL20" s="568"/>
      <c r="CM20" s="568"/>
      <c r="CN20" s="568"/>
      <c r="CO20" s="568"/>
      <c r="CP20" s="568"/>
      <c r="CQ20" s="568"/>
      <c r="CR20" s="568"/>
      <c r="CS20" s="569"/>
      <c r="CT20" s="458"/>
      <c r="CU20" s="459"/>
      <c r="CV20" s="459"/>
      <c r="CW20" s="459"/>
      <c r="CX20" s="459"/>
      <c r="CY20" s="459"/>
      <c r="CZ20" s="459"/>
      <c r="DA20" s="460"/>
      <c r="DB20" s="458"/>
      <c r="DC20" s="459"/>
      <c r="DD20" s="459"/>
      <c r="DE20" s="459"/>
      <c r="DF20" s="459"/>
      <c r="DG20" s="459"/>
      <c r="DH20" s="459"/>
      <c r="DI20" s="460"/>
      <c r="DJ20" s="180"/>
      <c r="DK20" s="180"/>
      <c r="DL20" s="180"/>
      <c r="DM20" s="180"/>
      <c r="DN20" s="180"/>
      <c r="DO20" s="180"/>
    </row>
    <row r="21" spans="1:119" ht="18.75" customHeight="1" x14ac:dyDescent="0.2">
      <c r="A21" s="181"/>
      <c r="B21" s="592" t="s">
        <v>160</v>
      </c>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3"/>
      <c r="AV21" s="593"/>
      <c r="AW21" s="593"/>
      <c r="AX21" s="594"/>
      <c r="AY21" s="495"/>
      <c r="AZ21" s="496"/>
      <c r="BA21" s="496"/>
      <c r="BB21" s="496"/>
      <c r="BC21" s="496"/>
      <c r="BD21" s="496"/>
      <c r="BE21" s="496"/>
      <c r="BF21" s="496"/>
      <c r="BG21" s="496"/>
      <c r="BH21" s="496"/>
      <c r="BI21" s="496"/>
      <c r="BJ21" s="496"/>
      <c r="BK21" s="496"/>
      <c r="BL21" s="496"/>
      <c r="BM21" s="497"/>
      <c r="BN21" s="461"/>
      <c r="BO21" s="462"/>
      <c r="BP21" s="462"/>
      <c r="BQ21" s="462"/>
      <c r="BR21" s="462"/>
      <c r="BS21" s="462"/>
      <c r="BT21" s="462"/>
      <c r="BU21" s="463"/>
      <c r="BV21" s="461"/>
      <c r="BW21" s="462"/>
      <c r="BX21" s="462"/>
      <c r="BY21" s="462"/>
      <c r="BZ21" s="462"/>
      <c r="CA21" s="462"/>
      <c r="CB21" s="462"/>
      <c r="CC21" s="463"/>
      <c r="CD21" s="195"/>
      <c r="CE21" s="568"/>
      <c r="CF21" s="568"/>
      <c r="CG21" s="568"/>
      <c r="CH21" s="568"/>
      <c r="CI21" s="568"/>
      <c r="CJ21" s="568"/>
      <c r="CK21" s="568"/>
      <c r="CL21" s="568"/>
      <c r="CM21" s="568"/>
      <c r="CN21" s="568"/>
      <c r="CO21" s="568"/>
      <c r="CP21" s="568"/>
      <c r="CQ21" s="568"/>
      <c r="CR21" s="568"/>
      <c r="CS21" s="569"/>
      <c r="CT21" s="458"/>
      <c r="CU21" s="459"/>
      <c r="CV21" s="459"/>
      <c r="CW21" s="459"/>
      <c r="CX21" s="459"/>
      <c r="CY21" s="459"/>
      <c r="CZ21" s="459"/>
      <c r="DA21" s="460"/>
      <c r="DB21" s="458"/>
      <c r="DC21" s="459"/>
      <c r="DD21" s="459"/>
      <c r="DE21" s="459"/>
      <c r="DF21" s="459"/>
      <c r="DG21" s="459"/>
      <c r="DH21" s="459"/>
      <c r="DI21" s="460"/>
      <c r="DJ21" s="180"/>
      <c r="DK21" s="180"/>
      <c r="DL21" s="180"/>
      <c r="DM21" s="180"/>
      <c r="DN21" s="180"/>
      <c r="DO21" s="180"/>
    </row>
    <row r="22" spans="1:119" ht="18.75" customHeight="1" thickBot="1" x14ac:dyDescent="0.25">
      <c r="A22" s="181"/>
      <c r="B22" s="595" t="s">
        <v>161</v>
      </c>
      <c r="C22" s="596"/>
      <c r="D22" s="597"/>
      <c r="E22" s="473" t="s">
        <v>1</v>
      </c>
      <c r="F22" s="478"/>
      <c r="G22" s="478"/>
      <c r="H22" s="478"/>
      <c r="I22" s="478"/>
      <c r="J22" s="478"/>
      <c r="K22" s="468"/>
      <c r="L22" s="473" t="s">
        <v>162</v>
      </c>
      <c r="M22" s="478"/>
      <c r="N22" s="478"/>
      <c r="O22" s="478"/>
      <c r="P22" s="468"/>
      <c r="Q22" s="604" t="s">
        <v>163</v>
      </c>
      <c r="R22" s="605"/>
      <c r="S22" s="605"/>
      <c r="T22" s="605"/>
      <c r="U22" s="605"/>
      <c r="V22" s="606"/>
      <c r="W22" s="610" t="s">
        <v>164</v>
      </c>
      <c r="X22" s="596"/>
      <c r="Y22" s="597"/>
      <c r="Z22" s="473" t="s">
        <v>1</v>
      </c>
      <c r="AA22" s="478"/>
      <c r="AB22" s="478"/>
      <c r="AC22" s="478"/>
      <c r="AD22" s="478"/>
      <c r="AE22" s="478"/>
      <c r="AF22" s="478"/>
      <c r="AG22" s="468"/>
      <c r="AH22" s="623" t="s">
        <v>165</v>
      </c>
      <c r="AI22" s="478"/>
      <c r="AJ22" s="478"/>
      <c r="AK22" s="478"/>
      <c r="AL22" s="468"/>
      <c r="AM22" s="623" t="s">
        <v>166</v>
      </c>
      <c r="AN22" s="624"/>
      <c r="AO22" s="624"/>
      <c r="AP22" s="624"/>
      <c r="AQ22" s="624"/>
      <c r="AR22" s="625"/>
      <c r="AS22" s="604" t="s">
        <v>163</v>
      </c>
      <c r="AT22" s="605"/>
      <c r="AU22" s="605"/>
      <c r="AV22" s="605"/>
      <c r="AW22" s="605"/>
      <c r="AX22" s="629"/>
      <c r="AY22" s="631"/>
      <c r="AZ22" s="632"/>
      <c r="BA22" s="632"/>
      <c r="BB22" s="632"/>
      <c r="BC22" s="632"/>
      <c r="BD22" s="632"/>
      <c r="BE22" s="632"/>
      <c r="BF22" s="632"/>
      <c r="BG22" s="632"/>
      <c r="BH22" s="632"/>
      <c r="BI22" s="632"/>
      <c r="BJ22" s="632"/>
      <c r="BK22" s="632"/>
      <c r="BL22" s="632"/>
      <c r="BM22" s="633"/>
      <c r="BN22" s="634"/>
      <c r="BO22" s="635"/>
      <c r="BP22" s="635"/>
      <c r="BQ22" s="635"/>
      <c r="BR22" s="635"/>
      <c r="BS22" s="635"/>
      <c r="BT22" s="635"/>
      <c r="BU22" s="636"/>
      <c r="BV22" s="634"/>
      <c r="BW22" s="635"/>
      <c r="BX22" s="635"/>
      <c r="BY22" s="635"/>
      <c r="BZ22" s="635"/>
      <c r="CA22" s="635"/>
      <c r="CB22" s="635"/>
      <c r="CC22" s="636"/>
      <c r="CD22" s="195"/>
      <c r="CE22" s="568"/>
      <c r="CF22" s="568"/>
      <c r="CG22" s="568"/>
      <c r="CH22" s="568"/>
      <c r="CI22" s="568"/>
      <c r="CJ22" s="568"/>
      <c r="CK22" s="568"/>
      <c r="CL22" s="568"/>
      <c r="CM22" s="568"/>
      <c r="CN22" s="568"/>
      <c r="CO22" s="568"/>
      <c r="CP22" s="568"/>
      <c r="CQ22" s="568"/>
      <c r="CR22" s="568"/>
      <c r="CS22" s="569"/>
      <c r="CT22" s="458"/>
      <c r="CU22" s="459"/>
      <c r="CV22" s="459"/>
      <c r="CW22" s="459"/>
      <c r="CX22" s="459"/>
      <c r="CY22" s="459"/>
      <c r="CZ22" s="459"/>
      <c r="DA22" s="460"/>
      <c r="DB22" s="458"/>
      <c r="DC22" s="459"/>
      <c r="DD22" s="459"/>
      <c r="DE22" s="459"/>
      <c r="DF22" s="459"/>
      <c r="DG22" s="459"/>
      <c r="DH22" s="459"/>
      <c r="DI22" s="460"/>
      <c r="DJ22" s="180"/>
      <c r="DK22" s="180"/>
      <c r="DL22" s="180"/>
      <c r="DM22" s="180"/>
      <c r="DN22" s="180"/>
      <c r="DO22" s="180"/>
    </row>
    <row r="23" spans="1:119" ht="18.75" customHeight="1" x14ac:dyDescent="0.2">
      <c r="A23" s="181"/>
      <c r="B23" s="598"/>
      <c r="C23" s="599"/>
      <c r="D23" s="600"/>
      <c r="E23" s="447"/>
      <c r="F23" s="452"/>
      <c r="G23" s="452"/>
      <c r="H23" s="452"/>
      <c r="I23" s="452"/>
      <c r="J23" s="452"/>
      <c r="K23" s="441"/>
      <c r="L23" s="447"/>
      <c r="M23" s="452"/>
      <c r="N23" s="452"/>
      <c r="O23" s="452"/>
      <c r="P23" s="441"/>
      <c r="Q23" s="607"/>
      <c r="R23" s="608"/>
      <c r="S23" s="608"/>
      <c r="T23" s="608"/>
      <c r="U23" s="608"/>
      <c r="V23" s="609"/>
      <c r="W23" s="611"/>
      <c r="X23" s="599"/>
      <c r="Y23" s="600"/>
      <c r="Z23" s="447"/>
      <c r="AA23" s="452"/>
      <c r="AB23" s="452"/>
      <c r="AC23" s="452"/>
      <c r="AD23" s="452"/>
      <c r="AE23" s="452"/>
      <c r="AF23" s="452"/>
      <c r="AG23" s="441"/>
      <c r="AH23" s="447"/>
      <c r="AI23" s="452"/>
      <c r="AJ23" s="452"/>
      <c r="AK23" s="452"/>
      <c r="AL23" s="441"/>
      <c r="AM23" s="626"/>
      <c r="AN23" s="627"/>
      <c r="AO23" s="627"/>
      <c r="AP23" s="627"/>
      <c r="AQ23" s="627"/>
      <c r="AR23" s="628"/>
      <c r="AS23" s="607"/>
      <c r="AT23" s="608"/>
      <c r="AU23" s="608"/>
      <c r="AV23" s="608"/>
      <c r="AW23" s="608"/>
      <c r="AX23" s="630"/>
      <c r="AY23" s="421" t="s">
        <v>167</v>
      </c>
      <c r="AZ23" s="422"/>
      <c r="BA23" s="422"/>
      <c r="BB23" s="422"/>
      <c r="BC23" s="422"/>
      <c r="BD23" s="422"/>
      <c r="BE23" s="422"/>
      <c r="BF23" s="422"/>
      <c r="BG23" s="422"/>
      <c r="BH23" s="422"/>
      <c r="BI23" s="422"/>
      <c r="BJ23" s="422"/>
      <c r="BK23" s="422"/>
      <c r="BL23" s="422"/>
      <c r="BM23" s="423"/>
      <c r="BN23" s="461">
        <v>19522249</v>
      </c>
      <c r="BO23" s="462"/>
      <c r="BP23" s="462"/>
      <c r="BQ23" s="462"/>
      <c r="BR23" s="462"/>
      <c r="BS23" s="462"/>
      <c r="BT23" s="462"/>
      <c r="BU23" s="463"/>
      <c r="BV23" s="461">
        <v>19039212</v>
      </c>
      <c r="BW23" s="462"/>
      <c r="BX23" s="462"/>
      <c r="BY23" s="462"/>
      <c r="BZ23" s="462"/>
      <c r="CA23" s="462"/>
      <c r="CB23" s="462"/>
      <c r="CC23" s="463"/>
      <c r="CD23" s="195"/>
      <c r="CE23" s="568"/>
      <c r="CF23" s="568"/>
      <c r="CG23" s="568"/>
      <c r="CH23" s="568"/>
      <c r="CI23" s="568"/>
      <c r="CJ23" s="568"/>
      <c r="CK23" s="568"/>
      <c r="CL23" s="568"/>
      <c r="CM23" s="568"/>
      <c r="CN23" s="568"/>
      <c r="CO23" s="568"/>
      <c r="CP23" s="568"/>
      <c r="CQ23" s="568"/>
      <c r="CR23" s="568"/>
      <c r="CS23" s="569"/>
      <c r="CT23" s="458"/>
      <c r="CU23" s="459"/>
      <c r="CV23" s="459"/>
      <c r="CW23" s="459"/>
      <c r="CX23" s="459"/>
      <c r="CY23" s="459"/>
      <c r="CZ23" s="459"/>
      <c r="DA23" s="460"/>
      <c r="DB23" s="458"/>
      <c r="DC23" s="459"/>
      <c r="DD23" s="459"/>
      <c r="DE23" s="459"/>
      <c r="DF23" s="459"/>
      <c r="DG23" s="459"/>
      <c r="DH23" s="459"/>
      <c r="DI23" s="460"/>
      <c r="DJ23" s="180"/>
      <c r="DK23" s="180"/>
      <c r="DL23" s="180"/>
      <c r="DM23" s="180"/>
      <c r="DN23" s="180"/>
      <c r="DO23" s="180"/>
    </row>
    <row r="24" spans="1:119" ht="18.75" customHeight="1" thickBot="1" x14ac:dyDescent="0.25">
      <c r="A24" s="181"/>
      <c r="B24" s="598"/>
      <c r="C24" s="599"/>
      <c r="D24" s="600"/>
      <c r="E24" s="511" t="s">
        <v>168</v>
      </c>
      <c r="F24" s="491"/>
      <c r="G24" s="491"/>
      <c r="H24" s="491"/>
      <c r="I24" s="491"/>
      <c r="J24" s="491"/>
      <c r="K24" s="492"/>
      <c r="L24" s="512">
        <v>1</v>
      </c>
      <c r="M24" s="513"/>
      <c r="N24" s="513"/>
      <c r="O24" s="513"/>
      <c r="P24" s="552"/>
      <c r="Q24" s="512">
        <v>9630</v>
      </c>
      <c r="R24" s="513"/>
      <c r="S24" s="513"/>
      <c r="T24" s="513"/>
      <c r="U24" s="513"/>
      <c r="V24" s="552"/>
      <c r="W24" s="611"/>
      <c r="X24" s="599"/>
      <c r="Y24" s="600"/>
      <c r="Z24" s="511" t="s">
        <v>169</v>
      </c>
      <c r="AA24" s="491"/>
      <c r="AB24" s="491"/>
      <c r="AC24" s="491"/>
      <c r="AD24" s="491"/>
      <c r="AE24" s="491"/>
      <c r="AF24" s="491"/>
      <c r="AG24" s="492"/>
      <c r="AH24" s="512">
        <v>400</v>
      </c>
      <c r="AI24" s="513"/>
      <c r="AJ24" s="513"/>
      <c r="AK24" s="513"/>
      <c r="AL24" s="552"/>
      <c r="AM24" s="512">
        <v>1234800</v>
      </c>
      <c r="AN24" s="513"/>
      <c r="AO24" s="513"/>
      <c r="AP24" s="513"/>
      <c r="AQ24" s="513"/>
      <c r="AR24" s="552"/>
      <c r="AS24" s="512">
        <v>3087</v>
      </c>
      <c r="AT24" s="513"/>
      <c r="AU24" s="513"/>
      <c r="AV24" s="513"/>
      <c r="AW24" s="513"/>
      <c r="AX24" s="514"/>
      <c r="AY24" s="631" t="s">
        <v>170</v>
      </c>
      <c r="AZ24" s="632"/>
      <c r="BA24" s="632"/>
      <c r="BB24" s="632"/>
      <c r="BC24" s="632"/>
      <c r="BD24" s="632"/>
      <c r="BE24" s="632"/>
      <c r="BF24" s="632"/>
      <c r="BG24" s="632"/>
      <c r="BH24" s="632"/>
      <c r="BI24" s="632"/>
      <c r="BJ24" s="632"/>
      <c r="BK24" s="632"/>
      <c r="BL24" s="632"/>
      <c r="BM24" s="633"/>
      <c r="BN24" s="461">
        <v>15301599</v>
      </c>
      <c r="BO24" s="462"/>
      <c r="BP24" s="462"/>
      <c r="BQ24" s="462"/>
      <c r="BR24" s="462"/>
      <c r="BS24" s="462"/>
      <c r="BT24" s="462"/>
      <c r="BU24" s="463"/>
      <c r="BV24" s="461">
        <v>14521206</v>
      </c>
      <c r="BW24" s="462"/>
      <c r="BX24" s="462"/>
      <c r="BY24" s="462"/>
      <c r="BZ24" s="462"/>
      <c r="CA24" s="462"/>
      <c r="CB24" s="462"/>
      <c r="CC24" s="463"/>
      <c r="CD24" s="195"/>
      <c r="CE24" s="568"/>
      <c r="CF24" s="568"/>
      <c r="CG24" s="568"/>
      <c r="CH24" s="568"/>
      <c r="CI24" s="568"/>
      <c r="CJ24" s="568"/>
      <c r="CK24" s="568"/>
      <c r="CL24" s="568"/>
      <c r="CM24" s="568"/>
      <c r="CN24" s="568"/>
      <c r="CO24" s="568"/>
      <c r="CP24" s="568"/>
      <c r="CQ24" s="568"/>
      <c r="CR24" s="568"/>
      <c r="CS24" s="569"/>
      <c r="CT24" s="458"/>
      <c r="CU24" s="459"/>
      <c r="CV24" s="459"/>
      <c r="CW24" s="459"/>
      <c r="CX24" s="459"/>
      <c r="CY24" s="459"/>
      <c r="CZ24" s="459"/>
      <c r="DA24" s="460"/>
      <c r="DB24" s="458"/>
      <c r="DC24" s="459"/>
      <c r="DD24" s="459"/>
      <c r="DE24" s="459"/>
      <c r="DF24" s="459"/>
      <c r="DG24" s="459"/>
      <c r="DH24" s="459"/>
      <c r="DI24" s="460"/>
      <c r="DJ24" s="180"/>
      <c r="DK24" s="180"/>
      <c r="DL24" s="180"/>
      <c r="DM24" s="180"/>
      <c r="DN24" s="180"/>
      <c r="DO24" s="180"/>
    </row>
    <row r="25" spans="1:119" s="180" customFormat="1" ht="18.75" customHeight="1" x14ac:dyDescent="0.2">
      <c r="A25" s="181"/>
      <c r="B25" s="598"/>
      <c r="C25" s="599"/>
      <c r="D25" s="600"/>
      <c r="E25" s="511" t="s">
        <v>171</v>
      </c>
      <c r="F25" s="491"/>
      <c r="G25" s="491"/>
      <c r="H25" s="491"/>
      <c r="I25" s="491"/>
      <c r="J25" s="491"/>
      <c r="K25" s="492"/>
      <c r="L25" s="512">
        <v>1</v>
      </c>
      <c r="M25" s="513"/>
      <c r="N25" s="513"/>
      <c r="O25" s="513"/>
      <c r="P25" s="552"/>
      <c r="Q25" s="512">
        <v>8290</v>
      </c>
      <c r="R25" s="513"/>
      <c r="S25" s="513"/>
      <c r="T25" s="513"/>
      <c r="U25" s="513"/>
      <c r="V25" s="552"/>
      <c r="W25" s="611"/>
      <c r="X25" s="599"/>
      <c r="Y25" s="600"/>
      <c r="Z25" s="511" t="s">
        <v>172</v>
      </c>
      <c r="AA25" s="491"/>
      <c r="AB25" s="491"/>
      <c r="AC25" s="491"/>
      <c r="AD25" s="491"/>
      <c r="AE25" s="491"/>
      <c r="AF25" s="491"/>
      <c r="AG25" s="492"/>
      <c r="AH25" s="512" t="s">
        <v>173</v>
      </c>
      <c r="AI25" s="513"/>
      <c r="AJ25" s="513"/>
      <c r="AK25" s="513"/>
      <c r="AL25" s="552"/>
      <c r="AM25" s="512" t="s">
        <v>173</v>
      </c>
      <c r="AN25" s="513"/>
      <c r="AO25" s="513"/>
      <c r="AP25" s="513"/>
      <c r="AQ25" s="513"/>
      <c r="AR25" s="552"/>
      <c r="AS25" s="512" t="s">
        <v>173</v>
      </c>
      <c r="AT25" s="513"/>
      <c r="AU25" s="513"/>
      <c r="AV25" s="513"/>
      <c r="AW25" s="513"/>
      <c r="AX25" s="514"/>
      <c r="AY25" s="421" t="s">
        <v>174</v>
      </c>
      <c r="AZ25" s="422"/>
      <c r="BA25" s="422"/>
      <c r="BB25" s="422"/>
      <c r="BC25" s="422"/>
      <c r="BD25" s="422"/>
      <c r="BE25" s="422"/>
      <c r="BF25" s="422"/>
      <c r="BG25" s="422"/>
      <c r="BH25" s="422"/>
      <c r="BI25" s="422"/>
      <c r="BJ25" s="422"/>
      <c r="BK25" s="422"/>
      <c r="BL25" s="422"/>
      <c r="BM25" s="423"/>
      <c r="BN25" s="424">
        <v>2774996</v>
      </c>
      <c r="BO25" s="425"/>
      <c r="BP25" s="425"/>
      <c r="BQ25" s="425"/>
      <c r="BR25" s="425"/>
      <c r="BS25" s="425"/>
      <c r="BT25" s="425"/>
      <c r="BU25" s="426"/>
      <c r="BV25" s="424">
        <v>3186928</v>
      </c>
      <c r="BW25" s="425"/>
      <c r="BX25" s="425"/>
      <c r="BY25" s="425"/>
      <c r="BZ25" s="425"/>
      <c r="CA25" s="425"/>
      <c r="CB25" s="425"/>
      <c r="CC25" s="426"/>
      <c r="CD25" s="195"/>
      <c r="CE25" s="568"/>
      <c r="CF25" s="568"/>
      <c r="CG25" s="568"/>
      <c r="CH25" s="568"/>
      <c r="CI25" s="568"/>
      <c r="CJ25" s="568"/>
      <c r="CK25" s="568"/>
      <c r="CL25" s="568"/>
      <c r="CM25" s="568"/>
      <c r="CN25" s="568"/>
      <c r="CO25" s="568"/>
      <c r="CP25" s="568"/>
      <c r="CQ25" s="568"/>
      <c r="CR25" s="568"/>
      <c r="CS25" s="569"/>
      <c r="CT25" s="458"/>
      <c r="CU25" s="459"/>
      <c r="CV25" s="459"/>
      <c r="CW25" s="459"/>
      <c r="CX25" s="459"/>
      <c r="CY25" s="459"/>
      <c r="CZ25" s="459"/>
      <c r="DA25" s="460"/>
      <c r="DB25" s="458"/>
      <c r="DC25" s="459"/>
      <c r="DD25" s="459"/>
      <c r="DE25" s="459"/>
      <c r="DF25" s="459"/>
      <c r="DG25" s="459"/>
      <c r="DH25" s="459"/>
      <c r="DI25" s="460"/>
    </row>
    <row r="26" spans="1:119" s="180" customFormat="1" ht="18.75" customHeight="1" x14ac:dyDescent="0.2">
      <c r="A26" s="181"/>
      <c r="B26" s="598"/>
      <c r="C26" s="599"/>
      <c r="D26" s="600"/>
      <c r="E26" s="511" t="s">
        <v>175</v>
      </c>
      <c r="F26" s="491"/>
      <c r="G26" s="491"/>
      <c r="H26" s="491"/>
      <c r="I26" s="491"/>
      <c r="J26" s="491"/>
      <c r="K26" s="492"/>
      <c r="L26" s="512">
        <v>1</v>
      </c>
      <c r="M26" s="513"/>
      <c r="N26" s="513"/>
      <c r="O26" s="513"/>
      <c r="P26" s="552"/>
      <c r="Q26" s="512">
        <v>7610</v>
      </c>
      <c r="R26" s="513"/>
      <c r="S26" s="513"/>
      <c r="T26" s="513"/>
      <c r="U26" s="513"/>
      <c r="V26" s="552"/>
      <c r="W26" s="611"/>
      <c r="X26" s="599"/>
      <c r="Y26" s="600"/>
      <c r="Z26" s="511" t="s">
        <v>176</v>
      </c>
      <c r="AA26" s="621"/>
      <c r="AB26" s="621"/>
      <c r="AC26" s="621"/>
      <c r="AD26" s="621"/>
      <c r="AE26" s="621"/>
      <c r="AF26" s="621"/>
      <c r="AG26" s="622"/>
      <c r="AH26" s="512">
        <v>30</v>
      </c>
      <c r="AI26" s="513"/>
      <c r="AJ26" s="513"/>
      <c r="AK26" s="513"/>
      <c r="AL26" s="552"/>
      <c r="AM26" s="512">
        <v>100440</v>
      </c>
      <c r="AN26" s="513"/>
      <c r="AO26" s="513"/>
      <c r="AP26" s="513"/>
      <c r="AQ26" s="513"/>
      <c r="AR26" s="552"/>
      <c r="AS26" s="512">
        <v>3348</v>
      </c>
      <c r="AT26" s="513"/>
      <c r="AU26" s="513"/>
      <c r="AV26" s="513"/>
      <c r="AW26" s="513"/>
      <c r="AX26" s="514"/>
      <c r="AY26" s="464" t="s">
        <v>177</v>
      </c>
      <c r="AZ26" s="465"/>
      <c r="BA26" s="465"/>
      <c r="BB26" s="465"/>
      <c r="BC26" s="465"/>
      <c r="BD26" s="465"/>
      <c r="BE26" s="465"/>
      <c r="BF26" s="465"/>
      <c r="BG26" s="465"/>
      <c r="BH26" s="465"/>
      <c r="BI26" s="465"/>
      <c r="BJ26" s="465"/>
      <c r="BK26" s="465"/>
      <c r="BL26" s="465"/>
      <c r="BM26" s="466"/>
      <c r="BN26" s="461" t="s">
        <v>178</v>
      </c>
      <c r="BO26" s="462"/>
      <c r="BP26" s="462"/>
      <c r="BQ26" s="462"/>
      <c r="BR26" s="462"/>
      <c r="BS26" s="462"/>
      <c r="BT26" s="462"/>
      <c r="BU26" s="463"/>
      <c r="BV26" s="461" t="s">
        <v>173</v>
      </c>
      <c r="BW26" s="462"/>
      <c r="BX26" s="462"/>
      <c r="BY26" s="462"/>
      <c r="BZ26" s="462"/>
      <c r="CA26" s="462"/>
      <c r="CB26" s="462"/>
      <c r="CC26" s="463"/>
      <c r="CD26" s="195"/>
      <c r="CE26" s="568"/>
      <c r="CF26" s="568"/>
      <c r="CG26" s="568"/>
      <c r="CH26" s="568"/>
      <c r="CI26" s="568"/>
      <c r="CJ26" s="568"/>
      <c r="CK26" s="568"/>
      <c r="CL26" s="568"/>
      <c r="CM26" s="568"/>
      <c r="CN26" s="568"/>
      <c r="CO26" s="568"/>
      <c r="CP26" s="568"/>
      <c r="CQ26" s="568"/>
      <c r="CR26" s="568"/>
      <c r="CS26" s="569"/>
      <c r="CT26" s="458"/>
      <c r="CU26" s="459"/>
      <c r="CV26" s="459"/>
      <c r="CW26" s="459"/>
      <c r="CX26" s="459"/>
      <c r="CY26" s="459"/>
      <c r="CZ26" s="459"/>
      <c r="DA26" s="460"/>
      <c r="DB26" s="458"/>
      <c r="DC26" s="459"/>
      <c r="DD26" s="459"/>
      <c r="DE26" s="459"/>
      <c r="DF26" s="459"/>
      <c r="DG26" s="459"/>
      <c r="DH26" s="459"/>
      <c r="DI26" s="460"/>
    </row>
    <row r="27" spans="1:119" ht="18.75" customHeight="1" thickBot="1" x14ac:dyDescent="0.25">
      <c r="A27" s="181"/>
      <c r="B27" s="598"/>
      <c r="C27" s="599"/>
      <c r="D27" s="600"/>
      <c r="E27" s="511" t="s">
        <v>179</v>
      </c>
      <c r="F27" s="491"/>
      <c r="G27" s="491"/>
      <c r="H27" s="491"/>
      <c r="I27" s="491"/>
      <c r="J27" s="491"/>
      <c r="K27" s="492"/>
      <c r="L27" s="512">
        <v>1</v>
      </c>
      <c r="M27" s="513"/>
      <c r="N27" s="513"/>
      <c r="O27" s="513"/>
      <c r="P27" s="552"/>
      <c r="Q27" s="512">
        <v>5700</v>
      </c>
      <c r="R27" s="513"/>
      <c r="S27" s="513"/>
      <c r="T27" s="513"/>
      <c r="U27" s="513"/>
      <c r="V27" s="552"/>
      <c r="W27" s="611"/>
      <c r="X27" s="599"/>
      <c r="Y27" s="600"/>
      <c r="Z27" s="511" t="s">
        <v>180</v>
      </c>
      <c r="AA27" s="491"/>
      <c r="AB27" s="491"/>
      <c r="AC27" s="491"/>
      <c r="AD27" s="491"/>
      <c r="AE27" s="491"/>
      <c r="AF27" s="491"/>
      <c r="AG27" s="492"/>
      <c r="AH27" s="512">
        <v>2</v>
      </c>
      <c r="AI27" s="513"/>
      <c r="AJ27" s="513"/>
      <c r="AK27" s="513"/>
      <c r="AL27" s="552"/>
      <c r="AM27" s="512" t="s">
        <v>181</v>
      </c>
      <c r="AN27" s="513"/>
      <c r="AO27" s="513"/>
      <c r="AP27" s="513"/>
      <c r="AQ27" s="513"/>
      <c r="AR27" s="552"/>
      <c r="AS27" s="512" t="s">
        <v>181</v>
      </c>
      <c r="AT27" s="513"/>
      <c r="AU27" s="513"/>
      <c r="AV27" s="513"/>
      <c r="AW27" s="513"/>
      <c r="AX27" s="514"/>
      <c r="AY27" s="553" t="s">
        <v>182</v>
      </c>
      <c r="AZ27" s="554"/>
      <c r="BA27" s="554"/>
      <c r="BB27" s="554"/>
      <c r="BC27" s="554"/>
      <c r="BD27" s="554"/>
      <c r="BE27" s="554"/>
      <c r="BF27" s="554"/>
      <c r="BG27" s="554"/>
      <c r="BH27" s="554"/>
      <c r="BI27" s="554"/>
      <c r="BJ27" s="554"/>
      <c r="BK27" s="554"/>
      <c r="BL27" s="554"/>
      <c r="BM27" s="555"/>
      <c r="BN27" s="634" t="s">
        <v>178</v>
      </c>
      <c r="BO27" s="635"/>
      <c r="BP27" s="635"/>
      <c r="BQ27" s="635"/>
      <c r="BR27" s="635"/>
      <c r="BS27" s="635"/>
      <c r="BT27" s="635"/>
      <c r="BU27" s="636"/>
      <c r="BV27" s="634" t="s">
        <v>178</v>
      </c>
      <c r="BW27" s="635"/>
      <c r="BX27" s="635"/>
      <c r="BY27" s="635"/>
      <c r="BZ27" s="635"/>
      <c r="CA27" s="635"/>
      <c r="CB27" s="635"/>
      <c r="CC27" s="636"/>
      <c r="CD27" s="197"/>
      <c r="CE27" s="568"/>
      <c r="CF27" s="568"/>
      <c r="CG27" s="568"/>
      <c r="CH27" s="568"/>
      <c r="CI27" s="568"/>
      <c r="CJ27" s="568"/>
      <c r="CK27" s="568"/>
      <c r="CL27" s="568"/>
      <c r="CM27" s="568"/>
      <c r="CN27" s="568"/>
      <c r="CO27" s="568"/>
      <c r="CP27" s="568"/>
      <c r="CQ27" s="568"/>
      <c r="CR27" s="568"/>
      <c r="CS27" s="569"/>
      <c r="CT27" s="458"/>
      <c r="CU27" s="459"/>
      <c r="CV27" s="459"/>
      <c r="CW27" s="459"/>
      <c r="CX27" s="459"/>
      <c r="CY27" s="459"/>
      <c r="CZ27" s="459"/>
      <c r="DA27" s="460"/>
      <c r="DB27" s="458"/>
      <c r="DC27" s="459"/>
      <c r="DD27" s="459"/>
      <c r="DE27" s="459"/>
      <c r="DF27" s="459"/>
      <c r="DG27" s="459"/>
      <c r="DH27" s="459"/>
      <c r="DI27" s="460"/>
      <c r="DJ27" s="180"/>
      <c r="DK27" s="180"/>
      <c r="DL27" s="180"/>
      <c r="DM27" s="180"/>
      <c r="DN27" s="180"/>
      <c r="DO27" s="180"/>
    </row>
    <row r="28" spans="1:119" ht="18.75" customHeight="1" x14ac:dyDescent="0.2">
      <c r="A28" s="181"/>
      <c r="B28" s="598"/>
      <c r="C28" s="599"/>
      <c r="D28" s="600"/>
      <c r="E28" s="511" t="s">
        <v>183</v>
      </c>
      <c r="F28" s="491"/>
      <c r="G28" s="491"/>
      <c r="H28" s="491"/>
      <c r="I28" s="491"/>
      <c r="J28" s="491"/>
      <c r="K28" s="492"/>
      <c r="L28" s="512">
        <v>1</v>
      </c>
      <c r="M28" s="513"/>
      <c r="N28" s="513"/>
      <c r="O28" s="513"/>
      <c r="P28" s="552"/>
      <c r="Q28" s="512">
        <v>5250</v>
      </c>
      <c r="R28" s="513"/>
      <c r="S28" s="513"/>
      <c r="T28" s="513"/>
      <c r="U28" s="513"/>
      <c r="V28" s="552"/>
      <c r="W28" s="611"/>
      <c r="X28" s="599"/>
      <c r="Y28" s="600"/>
      <c r="Z28" s="511" t="s">
        <v>184</v>
      </c>
      <c r="AA28" s="491"/>
      <c r="AB28" s="491"/>
      <c r="AC28" s="491"/>
      <c r="AD28" s="491"/>
      <c r="AE28" s="491"/>
      <c r="AF28" s="491"/>
      <c r="AG28" s="492"/>
      <c r="AH28" s="512" t="s">
        <v>173</v>
      </c>
      <c r="AI28" s="513"/>
      <c r="AJ28" s="513"/>
      <c r="AK28" s="513"/>
      <c r="AL28" s="552"/>
      <c r="AM28" s="512" t="s">
        <v>173</v>
      </c>
      <c r="AN28" s="513"/>
      <c r="AO28" s="513"/>
      <c r="AP28" s="513"/>
      <c r="AQ28" s="513"/>
      <c r="AR28" s="552"/>
      <c r="AS28" s="512" t="s">
        <v>173</v>
      </c>
      <c r="AT28" s="513"/>
      <c r="AU28" s="513"/>
      <c r="AV28" s="513"/>
      <c r="AW28" s="513"/>
      <c r="AX28" s="514"/>
      <c r="AY28" s="637" t="s">
        <v>185</v>
      </c>
      <c r="AZ28" s="638"/>
      <c r="BA28" s="638"/>
      <c r="BB28" s="639"/>
      <c r="BC28" s="421" t="s">
        <v>47</v>
      </c>
      <c r="BD28" s="422"/>
      <c r="BE28" s="422"/>
      <c r="BF28" s="422"/>
      <c r="BG28" s="422"/>
      <c r="BH28" s="422"/>
      <c r="BI28" s="422"/>
      <c r="BJ28" s="422"/>
      <c r="BK28" s="422"/>
      <c r="BL28" s="422"/>
      <c r="BM28" s="423"/>
      <c r="BN28" s="424">
        <v>1503376</v>
      </c>
      <c r="BO28" s="425"/>
      <c r="BP28" s="425"/>
      <c r="BQ28" s="425"/>
      <c r="BR28" s="425"/>
      <c r="BS28" s="425"/>
      <c r="BT28" s="425"/>
      <c r="BU28" s="426"/>
      <c r="BV28" s="424">
        <v>1344948</v>
      </c>
      <c r="BW28" s="425"/>
      <c r="BX28" s="425"/>
      <c r="BY28" s="425"/>
      <c r="BZ28" s="425"/>
      <c r="CA28" s="425"/>
      <c r="CB28" s="425"/>
      <c r="CC28" s="426"/>
      <c r="CD28" s="195"/>
      <c r="CE28" s="568"/>
      <c r="CF28" s="568"/>
      <c r="CG28" s="568"/>
      <c r="CH28" s="568"/>
      <c r="CI28" s="568"/>
      <c r="CJ28" s="568"/>
      <c r="CK28" s="568"/>
      <c r="CL28" s="568"/>
      <c r="CM28" s="568"/>
      <c r="CN28" s="568"/>
      <c r="CO28" s="568"/>
      <c r="CP28" s="568"/>
      <c r="CQ28" s="568"/>
      <c r="CR28" s="568"/>
      <c r="CS28" s="569"/>
      <c r="CT28" s="458"/>
      <c r="CU28" s="459"/>
      <c r="CV28" s="459"/>
      <c r="CW28" s="459"/>
      <c r="CX28" s="459"/>
      <c r="CY28" s="459"/>
      <c r="CZ28" s="459"/>
      <c r="DA28" s="460"/>
      <c r="DB28" s="458"/>
      <c r="DC28" s="459"/>
      <c r="DD28" s="459"/>
      <c r="DE28" s="459"/>
      <c r="DF28" s="459"/>
      <c r="DG28" s="459"/>
      <c r="DH28" s="459"/>
      <c r="DI28" s="460"/>
      <c r="DJ28" s="180"/>
      <c r="DK28" s="180"/>
      <c r="DL28" s="180"/>
      <c r="DM28" s="180"/>
      <c r="DN28" s="180"/>
      <c r="DO28" s="180"/>
    </row>
    <row r="29" spans="1:119" ht="18.75" customHeight="1" x14ac:dyDescent="0.2">
      <c r="A29" s="181"/>
      <c r="B29" s="598"/>
      <c r="C29" s="599"/>
      <c r="D29" s="600"/>
      <c r="E29" s="511" t="s">
        <v>186</v>
      </c>
      <c r="F29" s="491"/>
      <c r="G29" s="491"/>
      <c r="H29" s="491"/>
      <c r="I29" s="491"/>
      <c r="J29" s="491"/>
      <c r="K29" s="492"/>
      <c r="L29" s="512">
        <v>18</v>
      </c>
      <c r="M29" s="513"/>
      <c r="N29" s="513"/>
      <c r="O29" s="513"/>
      <c r="P29" s="552"/>
      <c r="Q29" s="512">
        <v>5000</v>
      </c>
      <c r="R29" s="513"/>
      <c r="S29" s="513"/>
      <c r="T29" s="513"/>
      <c r="U29" s="513"/>
      <c r="V29" s="552"/>
      <c r="W29" s="612"/>
      <c r="X29" s="613"/>
      <c r="Y29" s="614"/>
      <c r="Z29" s="511" t="s">
        <v>187</v>
      </c>
      <c r="AA29" s="491"/>
      <c r="AB29" s="491"/>
      <c r="AC29" s="491"/>
      <c r="AD29" s="491"/>
      <c r="AE29" s="491"/>
      <c r="AF29" s="491"/>
      <c r="AG29" s="492"/>
      <c r="AH29" s="512">
        <v>402</v>
      </c>
      <c r="AI29" s="513"/>
      <c r="AJ29" s="513"/>
      <c r="AK29" s="513"/>
      <c r="AL29" s="552"/>
      <c r="AM29" s="512">
        <v>1243988</v>
      </c>
      <c r="AN29" s="513"/>
      <c r="AO29" s="513"/>
      <c r="AP29" s="513"/>
      <c r="AQ29" s="513"/>
      <c r="AR29" s="552"/>
      <c r="AS29" s="512">
        <v>3094</v>
      </c>
      <c r="AT29" s="513"/>
      <c r="AU29" s="513"/>
      <c r="AV29" s="513"/>
      <c r="AW29" s="513"/>
      <c r="AX29" s="514"/>
      <c r="AY29" s="640"/>
      <c r="AZ29" s="641"/>
      <c r="BA29" s="641"/>
      <c r="BB29" s="642"/>
      <c r="BC29" s="495" t="s">
        <v>188</v>
      </c>
      <c r="BD29" s="496"/>
      <c r="BE29" s="496"/>
      <c r="BF29" s="496"/>
      <c r="BG29" s="496"/>
      <c r="BH29" s="496"/>
      <c r="BI29" s="496"/>
      <c r="BJ29" s="496"/>
      <c r="BK29" s="496"/>
      <c r="BL29" s="496"/>
      <c r="BM29" s="497"/>
      <c r="BN29" s="461">
        <v>609</v>
      </c>
      <c r="BO29" s="462"/>
      <c r="BP29" s="462"/>
      <c r="BQ29" s="462"/>
      <c r="BR29" s="462"/>
      <c r="BS29" s="462"/>
      <c r="BT29" s="462"/>
      <c r="BU29" s="463"/>
      <c r="BV29" s="461">
        <v>604</v>
      </c>
      <c r="BW29" s="462"/>
      <c r="BX29" s="462"/>
      <c r="BY29" s="462"/>
      <c r="BZ29" s="462"/>
      <c r="CA29" s="462"/>
      <c r="CB29" s="462"/>
      <c r="CC29" s="463"/>
      <c r="CD29" s="197"/>
      <c r="CE29" s="568"/>
      <c r="CF29" s="568"/>
      <c r="CG29" s="568"/>
      <c r="CH29" s="568"/>
      <c r="CI29" s="568"/>
      <c r="CJ29" s="568"/>
      <c r="CK29" s="568"/>
      <c r="CL29" s="568"/>
      <c r="CM29" s="568"/>
      <c r="CN29" s="568"/>
      <c r="CO29" s="568"/>
      <c r="CP29" s="568"/>
      <c r="CQ29" s="568"/>
      <c r="CR29" s="568"/>
      <c r="CS29" s="569"/>
      <c r="CT29" s="458"/>
      <c r="CU29" s="459"/>
      <c r="CV29" s="459"/>
      <c r="CW29" s="459"/>
      <c r="CX29" s="459"/>
      <c r="CY29" s="459"/>
      <c r="CZ29" s="459"/>
      <c r="DA29" s="460"/>
      <c r="DB29" s="458"/>
      <c r="DC29" s="459"/>
      <c r="DD29" s="459"/>
      <c r="DE29" s="459"/>
      <c r="DF29" s="459"/>
      <c r="DG29" s="459"/>
      <c r="DH29" s="459"/>
      <c r="DI29" s="460"/>
      <c r="DJ29" s="180"/>
      <c r="DK29" s="180"/>
      <c r="DL29" s="180"/>
      <c r="DM29" s="180"/>
      <c r="DN29" s="180"/>
      <c r="DO29" s="180"/>
    </row>
    <row r="30" spans="1:119" ht="18.75" customHeight="1" thickBot="1" x14ac:dyDescent="0.25">
      <c r="A30" s="181"/>
      <c r="B30" s="601"/>
      <c r="C30" s="602"/>
      <c r="D30" s="603"/>
      <c r="E30" s="515"/>
      <c r="F30" s="516"/>
      <c r="G30" s="516"/>
      <c r="H30" s="516"/>
      <c r="I30" s="516"/>
      <c r="J30" s="516"/>
      <c r="K30" s="517"/>
      <c r="L30" s="615"/>
      <c r="M30" s="616"/>
      <c r="N30" s="616"/>
      <c r="O30" s="616"/>
      <c r="P30" s="617"/>
      <c r="Q30" s="615"/>
      <c r="R30" s="616"/>
      <c r="S30" s="616"/>
      <c r="T30" s="616"/>
      <c r="U30" s="616"/>
      <c r="V30" s="617"/>
      <c r="W30" s="618" t="s">
        <v>189</v>
      </c>
      <c r="X30" s="619"/>
      <c r="Y30" s="619"/>
      <c r="Z30" s="619"/>
      <c r="AA30" s="619"/>
      <c r="AB30" s="619"/>
      <c r="AC30" s="619"/>
      <c r="AD30" s="619"/>
      <c r="AE30" s="619"/>
      <c r="AF30" s="619"/>
      <c r="AG30" s="620"/>
      <c r="AH30" s="577">
        <v>100.9</v>
      </c>
      <c r="AI30" s="578"/>
      <c r="AJ30" s="578"/>
      <c r="AK30" s="578"/>
      <c r="AL30" s="578"/>
      <c r="AM30" s="578"/>
      <c r="AN30" s="578"/>
      <c r="AO30" s="578"/>
      <c r="AP30" s="578"/>
      <c r="AQ30" s="578"/>
      <c r="AR30" s="578"/>
      <c r="AS30" s="578"/>
      <c r="AT30" s="578"/>
      <c r="AU30" s="578"/>
      <c r="AV30" s="578"/>
      <c r="AW30" s="578"/>
      <c r="AX30" s="580"/>
      <c r="AY30" s="643"/>
      <c r="AZ30" s="644"/>
      <c r="BA30" s="644"/>
      <c r="BB30" s="645"/>
      <c r="BC30" s="631" t="s">
        <v>49</v>
      </c>
      <c r="BD30" s="632"/>
      <c r="BE30" s="632"/>
      <c r="BF30" s="632"/>
      <c r="BG30" s="632"/>
      <c r="BH30" s="632"/>
      <c r="BI30" s="632"/>
      <c r="BJ30" s="632"/>
      <c r="BK30" s="632"/>
      <c r="BL30" s="632"/>
      <c r="BM30" s="633"/>
      <c r="BN30" s="634">
        <v>3034041</v>
      </c>
      <c r="BO30" s="635"/>
      <c r="BP30" s="635"/>
      <c r="BQ30" s="635"/>
      <c r="BR30" s="635"/>
      <c r="BS30" s="635"/>
      <c r="BT30" s="635"/>
      <c r="BU30" s="636"/>
      <c r="BV30" s="634">
        <v>2770926</v>
      </c>
      <c r="BW30" s="635"/>
      <c r="BX30" s="635"/>
      <c r="BY30" s="635"/>
      <c r="BZ30" s="635"/>
      <c r="CA30" s="635"/>
      <c r="CB30" s="635"/>
      <c r="CC30" s="636"/>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2">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2">
      <c r="A32" s="181"/>
      <c r="B32" s="207"/>
      <c r="C32" s="208" t="s">
        <v>190</v>
      </c>
      <c r="D32" s="208"/>
      <c r="E32" s="208"/>
      <c r="F32" s="205"/>
      <c r="G32" s="205"/>
      <c r="H32" s="205"/>
      <c r="I32" s="205"/>
      <c r="J32" s="205"/>
      <c r="K32" s="205"/>
      <c r="L32" s="205"/>
      <c r="M32" s="205"/>
      <c r="N32" s="205"/>
      <c r="O32" s="205"/>
      <c r="P32" s="205"/>
      <c r="Q32" s="205"/>
      <c r="R32" s="205"/>
      <c r="S32" s="205"/>
      <c r="T32" s="205"/>
      <c r="U32" s="205" t="s">
        <v>191</v>
      </c>
      <c r="V32" s="205"/>
      <c r="W32" s="205"/>
      <c r="X32" s="205"/>
      <c r="Y32" s="205"/>
      <c r="Z32" s="205"/>
      <c r="AA32" s="205"/>
      <c r="AB32" s="205"/>
      <c r="AC32" s="205"/>
      <c r="AD32" s="205"/>
      <c r="AE32" s="205"/>
      <c r="AF32" s="205"/>
      <c r="AG32" s="205"/>
      <c r="AH32" s="205"/>
      <c r="AI32" s="205"/>
      <c r="AJ32" s="205"/>
      <c r="AK32" s="205"/>
      <c r="AL32" s="205"/>
      <c r="AM32" s="209" t="s">
        <v>192</v>
      </c>
      <c r="AN32" s="205"/>
      <c r="AO32" s="205"/>
      <c r="AP32" s="205"/>
      <c r="AQ32" s="205"/>
      <c r="AR32" s="205"/>
      <c r="AS32" s="209"/>
      <c r="AT32" s="209"/>
      <c r="AU32" s="209"/>
      <c r="AV32" s="209"/>
      <c r="AW32" s="209"/>
      <c r="AX32" s="209"/>
      <c r="AY32" s="209"/>
      <c r="AZ32" s="209"/>
      <c r="BA32" s="209"/>
      <c r="BB32" s="205"/>
      <c r="BC32" s="209"/>
      <c r="BD32" s="205"/>
      <c r="BE32" s="209" t="s">
        <v>193</v>
      </c>
      <c r="BF32" s="205"/>
      <c r="BG32" s="205"/>
      <c r="BH32" s="205"/>
      <c r="BI32" s="205"/>
      <c r="BJ32" s="209"/>
      <c r="BK32" s="209"/>
      <c r="BL32" s="209"/>
      <c r="BM32" s="209"/>
      <c r="BN32" s="209"/>
      <c r="BO32" s="209"/>
      <c r="BP32" s="209"/>
      <c r="BQ32" s="209"/>
      <c r="BR32" s="205"/>
      <c r="BS32" s="205"/>
      <c r="BT32" s="205"/>
      <c r="BU32" s="205"/>
      <c r="BV32" s="205"/>
      <c r="BW32" s="205" t="s">
        <v>194</v>
      </c>
      <c r="BX32" s="205"/>
      <c r="BY32" s="205"/>
      <c r="BZ32" s="205"/>
      <c r="CA32" s="205"/>
      <c r="CB32" s="209"/>
      <c r="CC32" s="209"/>
      <c r="CD32" s="209"/>
      <c r="CE32" s="209"/>
      <c r="CF32" s="209"/>
      <c r="CG32" s="209"/>
      <c r="CH32" s="209"/>
      <c r="CI32" s="209"/>
      <c r="CJ32" s="209"/>
      <c r="CK32" s="209"/>
      <c r="CL32" s="209"/>
      <c r="CM32" s="209"/>
      <c r="CN32" s="209"/>
      <c r="CO32" s="209" t="s">
        <v>195</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2">
      <c r="A33" s="181"/>
      <c r="B33" s="207"/>
      <c r="C33" s="485" t="s">
        <v>196</v>
      </c>
      <c r="D33" s="485"/>
      <c r="E33" s="450" t="s">
        <v>197</v>
      </c>
      <c r="F33" s="450"/>
      <c r="G33" s="450"/>
      <c r="H33" s="450"/>
      <c r="I33" s="450"/>
      <c r="J33" s="450"/>
      <c r="K33" s="450"/>
      <c r="L33" s="450"/>
      <c r="M33" s="450"/>
      <c r="N33" s="450"/>
      <c r="O33" s="450"/>
      <c r="P33" s="450"/>
      <c r="Q33" s="450"/>
      <c r="R33" s="450"/>
      <c r="S33" s="450"/>
      <c r="T33" s="210"/>
      <c r="U33" s="485" t="s">
        <v>198</v>
      </c>
      <c r="V33" s="485"/>
      <c r="W33" s="450" t="s">
        <v>197</v>
      </c>
      <c r="X33" s="450"/>
      <c r="Y33" s="450"/>
      <c r="Z33" s="450"/>
      <c r="AA33" s="450"/>
      <c r="AB33" s="450"/>
      <c r="AC33" s="450"/>
      <c r="AD33" s="450"/>
      <c r="AE33" s="450"/>
      <c r="AF33" s="450"/>
      <c r="AG33" s="450"/>
      <c r="AH33" s="450"/>
      <c r="AI33" s="450"/>
      <c r="AJ33" s="450"/>
      <c r="AK33" s="450"/>
      <c r="AL33" s="210"/>
      <c r="AM33" s="485" t="s">
        <v>198</v>
      </c>
      <c r="AN33" s="485"/>
      <c r="AO33" s="450" t="s">
        <v>197</v>
      </c>
      <c r="AP33" s="450"/>
      <c r="AQ33" s="450"/>
      <c r="AR33" s="450"/>
      <c r="AS33" s="450"/>
      <c r="AT33" s="450"/>
      <c r="AU33" s="450"/>
      <c r="AV33" s="450"/>
      <c r="AW33" s="450"/>
      <c r="AX33" s="450"/>
      <c r="AY33" s="450"/>
      <c r="AZ33" s="450"/>
      <c r="BA33" s="450"/>
      <c r="BB33" s="450"/>
      <c r="BC33" s="450"/>
      <c r="BD33" s="211"/>
      <c r="BE33" s="450" t="s">
        <v>199</v>
      </c>
      <c r="BF33" s="450"/>
      <c r="BG33" s="450" t="s">
        <v>200</v>
      </c>
      <c r="BH33" s="450"/>
      <c r="BI33" s="450"/>
      <c r="BJ33" s="450"/>
      <c r="BK33" s="450"/>
      <c r="BL33" s="450"/>
      <c r="BM33" s="450"/>
      <c r="BN33" s="450"/>
      <c r="BO33" s="450"/>
      <c r="BP33" s="450"/>
      <c r="BQ33" s="450"/>
      <c r="BR33" s="450"/>
      <c r="BS33" s="450"/>
      <c r="BT33" s="450"/>
      <c r="BU33" s="450"/>
      <c r="BV33" s="211"/>
      <c r="BW33" s="485" t="s">
        <v>199</v>
      </c>
      <c r="BX33" s="485"/>
      <c r="BY33" s="450" t="s">
        <v>201</v>
      </c>
      <c r="BZ33" s="450"/>
      <c r="CA33" s="450"/>
      <c r="CB33" s="450"/>
      <c r="CC33" s="450"/>
      <c r="CD33" s="450"/>
      <c r="CE33" s="450"/>
      <c r="CF33" s="450"/>
      <c r="CG33" s="450"/>
      <c r="CH33" s="450"/>
      <c r="CI33" s="450"/>
      <c r="CJ33" s="450"/>
      <c r="CK33" s="450"/>
      <c r="CL33" s="450"/>
      <c r="CM33" s="450"/>
      <c r="CN33" s="210"/>
      <c r="CO33" s="485" t="s">
        <v>198</v>
      </c>
      <c r="CP33" s="485"/>
      <c r="CQ33" s="450" t="s">
        <v>202</v>
      </c>
      <c r="CR33" s="450"/>
      <c r="CS33" s="450"/>
      <c r="CT33" s="450"/>
      <c r="CU33" s="450"/>
      <c r="CV33" s="450"/>
      <c r="CW33" s="450"/>
      <c r="CX33" s="450"/>
      <c r="CY33" s="450"/>
      <c r="CZ33" s="450"/>
      <c r="DA33" s="450"/>
      <c r="DB33" s="450"/>
      <c r="DC33" s="450"/>
      <c r="DD33" s="450"/>
      <c r="DE33" s="450"/>
      <c r="DF33" s="210"/>
      <c r="DG33" s="646" t="s">
        <v>203</v>
      </c>
      <c r="DH33" s="646"/>
      <c r="DI33" s="212"/>
      <c r="DJ33" s="180"/>
      <c r="DK33" s="180"/>
      <c r="DL33" s="180"/>
      <c r="DM33" s="180"/>
      <c r="DN33" s="180"/>
      <c r="DO33" s="180"/>
    </row>
    <row r="34" spans="1:119" ht="32.25" customHeight="1" x14ac:dyDescent="0.2">
      <c r="A34" s="181"/>
      <c r="B34" s="207"/>
      <c r="C34" s="647">
        <f>IF(E34="","",1)</f>
        <v>1</v>
      </c>
      <c r="D34" s="647"/>
      <c r="E34" s="648" t="str">
        <f>IF('各会計、関係団体の財政状況及び健全化判断比率'!B7="","",'各会計、関係団体の財政状況及び健全化判断比率'!B7)</f>
        <v>一般会計</v>
      </c>
      <c r="F34" s="648"/>
      <c r="G34" s="648"/>
      <c r="H34" s="648"/>
      <c r="I34" s="648"/>
      <c r="J34" s="648"/>
      <c r="K34" s="648"/>
      <c r="L34" s="648"/>
      <c r="M34" s="648"/>
      <c r="N34" s="648"/>
      <c r="O34" s="648"/>
      <c r="P34" s="648"/>
      <c r="Q34" s="648"/>
      <c r="R34" s="648"/>
      <c r="S34" s="648"/>
      <c r="T34" s="208"/>
      <c r="U34" s="647">
        <f>IF(W34="","",MAX(C34:D43)+1)</f>
        <v>2</v>
      </c>
      <c r="V34" s="647"/>
      <c r="W34" s="648" t="str">
        <f>IF('各会計、関係団体の財政状況及び健全化判断比率'!B28="","",'各会計、関係団体の財政状況及び健全化判断比率'!B28)</f>
        <v>国民健康保険事業特別会計</v>
      </c>
      <c r="X34" s="648"/>
      <c r="Y34" s="648"/>
      <c r="Z34" s="648"/>
      <c r="AA34" s="648"/>
      <c r="AB34" s="648"/>
      <c r="AC34" s="648"/>
      <c r="AD34" s="648"/>
      <c r="AE34" s="648"/>
      <c r="AF34" s="648"/>
      <c r="AG34" s="648"/>
      <c r="AH34" s="648"/>
      <c r="AI34" s="648"/>
      <c r="AJ34" s="648"/>
      <c r="AK34" s="648"/>
      <c r="AL34" s="208"/>
      <c r="AM34" s="647">
        <f>IF(AO34="","",MAX(C34:D43,U34:V43)+1)</f>
        <v>6</v>
      </c>
      <c r="AN34" s="647"/>
      <c r="AO34" s="648" t="str">
        <f>IF('各会計、関係団体の財政状況及び健全化判断比率'!B32="","",'各会計、関係団体の財政状況及び健全化判断比率'!B32)</f>
        <v>下水道事業会計</v>
      </c>
      <c r="AP34" s="648"/>
      <c r="AQ34" s="648"/>
      <c r="AR34" s="648"/>
      <c r="AS34" s="648"/>
      <c r="AT34" s="648"/>
      <c r="AU34" s="648"/>
      <c r="AV34" s="648"/>
      <c r="AW34" s="648"/>
      <c r="AX34" s="648"/>
      <c r="AY34" s="648"/>
      <c r="AZ34" s="648"/>
      <c r="BA34" s="648"/>
      <c r="BB34" s="648"/>
      <c r="BC34" s="648"/>
      <c r="BD34" s="208"/>
      <c r="BE34" s="647" t="str">
        <f>IF(BG34="","",MAX(C34:D43,U34:V43,AM34:AN43)+1)</f>
        <v/>
      </c>
      <c r="BF34" s="647"/>
      <c r="BG34" s="648"/>
      <c r="BH34" s="648"/>
      <c r="BI34" s="648"/>
      <c r="BJ34" s="648"/>
      <c r="BK34" s="648"/>
      <c r="BL34" s="648"/>
      <c r="BM34" s="648"/>
      <c r="BN34" s="648"/>
      <c r="BO34" s="648"/>
      <c r="BP34" s="648"/>
      <c r="BQ34" s="648"/>
      <c r="BR34" s="648"/>
      <c r="BS34" s="648"/>
      <c r="BT34" s="648"/>
      <c r="BU34" s="648"/>
      <c r="BV34" s="208"/>
      <c r="BW34" s="647">
        <f>IF(BY34="","",MAX(C34:D43,U34:V43,AM34:AN43,BE34:BF43)+1)</f>
        <v>7</v>
      </c>
      <c r="BX34" s="647"/>
      <c r="BY34" s="648" t="str">
        <f>IF('各会計、関係団体の財政状況及び健全化判断比率'!B68="","",'各会計、関係団体の財政状況及び健全化判断比率'!B68)</f>
        <v>柳泉園組合</v>
      </c>
      <c r="BZ34" s="648"/>
      <c r="CA34" s="648"/>
      <c r="CB34" s="648"/>
      <c r="CC34" s="648"/>
      <c r="CD34" s="648"/>
      <c r="CE34" s="648"/>
      <c r="CF34" s="648"/>
      <c r="CG34" s="648"/>
      <c r="CH34" s="648"/>
      <c r="CI34" s="648"/>
      <c r="CJ34" s="648"/>
      <c r="CK34" s="648"/>
      <c r="CL34" s="648"/>
      <c r="CM34" s="648"/>
      <c r="CN34" s="208"/>
      <c r="CO34" s="647">
        <f>IF(CQ34="","",MAX(C34:D43,U34:V43,AM34:AN43,BE34:BF43,BW34:BX43)+1)</f>
        <v>17</v>
      </c>
      <c r="CP34" s="647"/>
      <c r="CQ34" s="648" t="str">
        <f>IF('各会計、関係団体の財政状況及び健全化判断比率'!BS7="","",'各会計、関係団体の財政状況及び健全化判断比率'!BS7)</f>
        <v>清瀬都市開発株式会社</v>
      </c>
      <c r="CR34" s="648"/>
      <c r="CS34" s="648"/>
      <c r="CT34" s="648"/>
      <c r="CU34" s="648"/>
      <c r="CV34" s="648"/>
      <c r="CW34" s="648"/>
      <c r="CX34" s="648"/>
      <c r="CY34" s="648"/>
      <c r="CZ34" s="648"/>
      <c r="DA34" s="648"/>
      <c r="DB34" s="648"/>
      <c r="DC34" s="648"/>
      <c r="DD34" s="648"/>
      <c r="DE34" s="648"/>
      <c r="DF34" s="205"/>
      <c r="DG34" s="649" t="str">
        <f>IF('各会計、関係団体の財政状況及び健全化判断比率'!BR7="","",'各会計、関係団体の財政状況及び健全化判断比率'!BR7)</f>
        <v>〇</v>
      </c>
      <c r="DH34" s="649"/>
      <c r="DI34" s="212"/>
      <c r="DJ34" s="180"/>
      <c r="DK34" s="180"/>
      <c r="DL34" s="180"/>
      <c r="DM34" s="180"/>
      <c r="DN34" s="180"/>
      <c r="DO34" s="180"/>
    </row>
    <row r="35" spans="1:119" ht="32.25" customHeight="1" x14ac:dyDescent="0.2">
      <c r="A35" s="181"/>
      <c r="B35" s="207"/>
      <c r="C35" s="647" t="str">
        <f>IF(E35="","",C34+1)</f>
        <v/>
      </c>
      <c r="D35" s="647"/>
      <c r="E35" s="648" t="str">
        <f>IF('各会計、関係団体の財政状況及び健全化判断比率'!B8="","",'各会計、関係団体の財政状況及び健全化判断比率'!B8)</f>
        <v/>
      </c>
      <c r="F35" s="648"/>
      <c r="G35" s="648"/>
      <c r="H35" s="648"/>
      <c r="I35" s="648"/>
      <c r="J35" s="648"/>
      <c r="K35" s="648"/>
      <c r="L35" s="648"/>
      <c r="M35" s="648"/>
      <c r="N35" s="648"/>
      <c r="O35" s="648"/>
      <c r="P35" s="648"/>
      <c r="Q35" s="648"/>
      <c r="R35" s="648"/>
      <c r="S35" s="648"/>
      <c r="T35" s="208"/>
      <c r="U35" s="647">
        <f>IF(W35="","",U34+1)</f>
        <v>3</v>
      </c>
      <c r="V35" s="647"/>
      <c r="W35" s="648" t="str">
        <f>IF('各会計、関係団体の財政状況及び健全化判断比率'!B29="","",'各会計、関係団体の財政状況及び健全化判断比率'!B29)</f>
        <v>介護保険特別会計</v>
      </c>
      <c r="X35" s="648"/>
      <c r="Y35" s="648"/>
      <c r="Z35" s="648"/>
      <c r="AA35" s="648"/>
      <c r="AB35" s="648"/>
      <c r="AC35" s="648"/>
      <c r="AD35" s="648"/>
      <c r="AE35" s="648"/>
      <c r="AF35" s="648"/>
      <c r="AG35" s="648"/>
      <c r="AH35" s="648"/>
      <c r="AI35" s="648"/>
      <c r="AJ35" s="648"/>
      <c r="AK35" s="648"/>
      <c r="AL35" s="208"/>
      <c r="AM35" s="647" t="str">
        <f t="shared" ref="AM35:AM43" si="0">IF(AO35="","",AM34+1)</f>
        <v/>
      </c>
      <c r="AN35" s="647"/>
      <c r="AO35" s="648"/>
      <c r="AP35" s="648"/>
      <c r="AQ35" s="648"/>
      <c r="AR35" s="648"/>
      <c r="AS35" s="648"/>
      <c r="AT35" s="648"/>
      <c r="AU35" s="648"/>
      <c r="AV35" s="648"/>
      <c r="AW35" s="648"/>
      <c r="AX35" s="648"/>
      <c r="AY35" s="648"/>
      <c r="AZ35" s="648"/>
      <c r="BA35" s="648"/>
      <c r="BB35" s="648"/>
      <c r="BC35" s="648"/>
      <c r="BD35" s="208"/>
      <c r="BE35" s="647" t="str">
        <f t="shared" ref="BE35:BE43" si="1">IF(BG35="","",BE34+1)</f>
        <v/>
      </c>
      <c r="BF35" s="647"/>
      <c r="BG35" s="648"/>
      <c r="BH35" s="648"/>
      <c r="BI35" s="648"/>
      <c r="BJ35" s="648"/>
      <c r="BK35" s="648"/>
      <c r="BL35" s="648"/>
      <c r="BM35" s="648"/>
      <c r="BN35" s="648"/>
      <c r="BO35" s="648"/>
      <c r="BP35" s="648"/>
      <c r="BQ35" s="648"/>
      <c r="BR35" s="648"/>
      <c r="BS35" s="648"/>
      <c r="BT35" s="648"/>
      <c r="BU35" s="648"/>
      <c r="BV35" s="208"/>
      <c r="BW35" s="647">
        <f t="shared" ref="BW35:BW43" si="2">IF(BY35="","",BW34+1)</f>
        <v>8</v>
      </c>
      <c r="BX35" s="647"/>
      <c r="BY35" s="648" t="str">
        <f>IF('各会計、関係団体の財政状況及び健全化判断比率'!B69="","",'各会計、関係団体の財政状況及び健全化判断比率'!B69)</f>
        <v>東京都市町村職員退職手当組合</v>
      </c>
      <c r="BZ35" s="648"/>
      <c r="CA35" s="648"/>
      <c r="CB35" s="648"/>
      <c r="CC35" s="648"/>
      <c r="CD35" s="648"/>
      <c r="CE35" s="648"/>
      <c r="CF35" s="648"/>
      <c r="CG35" s="648"/>
      <c r="CH35" s="648"/>
      <c r="CI35" s="648"/>
      <c r="CJ35" s="648"/>
      <c r="CK35" s="648"/>
      <c r="CL35" s="648"/>
      <c r="CM35" s="648"/>
      <c r="CN35" s="208"/>
      <c r="CO35" s="647">
        <f t="shared" ref="CO35:CO43" si="3">IF(CQ35="","",CO34+1)</f>
        <v>18</v>
      </c>
      <c r="CP35" s="647"/>
      <c r="CQ35" s="648" t="str">
        <f>IF('各会計、関係団体の財政状況及び健全化判断比率'!BS8="","",'各会計、関係団体の財政状況及び健全化判断比率'!BS8)</f>
        <v>清瀬市土地開発公社</v>
      </c>
      <c r="CR35" s="648"/>
      <c r="CS35" s="648"/>
      <c r="CT35" s="648"/>
      <c r="CU35" s="648"/>
      <c r="CV35" s="648"/>
      <c r="CW35" s="648"/>
      <c r="CX35" s="648"/>
      <c r="CY35" s="648"/>
      <c r="CZ35" s="648"/>
      <c r="DA35" s="648"/>
      <c r="DB35" s="648"/>
      <c r="DC35" s="648"/>
      <c r="DD35" s="648"/>
      <c r="DE35" s="648"/>
      <c r="DF35" s="205"/>
      <c r="DG35" s="649" t="str">
        <f>IF('各会計、関係団体の財政状況及び健全化判断比率'!BR8="","",'各会計、関係団体の財政状況及び健全化判断比率'!BR8)</f>
        <v>〇</v>
      </c>
      <c r="DH35" s="649"/>
      <c r="DI35" s="212"/>
      <c r="DJ35" s="180"/>
      <c r="DK35" s="180"/>
      <c r="DL35" s="180"/>
      <c r="DM35" s="180"/>
      <c r="DN35" s="180"/>
      <c r="DO35" s="180"/>
    </row>
    <row r="36" spans="1:119" ht="32.25" customHeight="1" x14ac:dyDescent="0.2">
      <c r="A36" s="181"/>
      <c r="B36" s="207"/>
      <c r="C36" s="647" t="str">
        <f>IF(E36="","",C35+1)</f>
        <v/>
      </c>
      <c r="D36" s="647"/>
      <c r="E36" s="648" t="str">
        <f>IF('各会計、関係団体の財政状況及び健全化判断比率'!B9="","",'各会計、関係団体の財政状況及び健全化判断比率'!B9)</f>
        <v/>
      </c>
      <c r="F36" s="648"/>
      <c r="G36" s="648"/>
      <c r="H36" s="648"/>
      <c r="I36" s="648"/>
      <c r="J36" s="648"/>
      <c r="K36" s="648"/>
      <c r="L36" s="648"/>
      <c r="M36" s="648"/>
      <c r="N36" s="648"/>
      <c r="O36" s="648"/>
      <c r="P36" s="648"/>
      <c r="Q36" s="648"/>
      <c r="R36" s="648"/>
      <c r="S36" s="648"/>
      <c r="T36" s="208"/>
      <c r="U36" s="647">
        <f t="shared" ref="U36:U43" si="4">IF(W36="","",U35+1)</f>
        <v>4</v>
      </c>
      <c r="V36" s="647"/>
      <c r="W36" s="648" t="str">
        <f>IF('各会計、関係団体の財政状況及び健全化判断比率'!B30="","",'各会計、関係団体の財政状況及び健全化判断比率'!B30)</f>
        <v>後期高齢者医療特別会計</v>
      </c>
      <c r="X36" s="648"/>
      <c r="Y36" s="648"/>
      <c r="Z36" s="648"/>
      <c r="AA36" s="648"/>
      <c r="AB36" s="648"/>
      <c r="AC36" s="648"/>
      <c r="AD36" s="648"/>
      <c r="AE36" s="648"/>
      <c r="AF36" s="648"/>
      <c r="AG36" s="648"/>
      <c r="AH36" s="648"/>
      <c r="AI36" s="648"/>
      <c r="AJ36" s="648"/>
      <c r="AK36" s="648"/>
      <c r="AL36" s="208"/>
      <c r="AM36" s="647" t="str">
        <f t="shared" si="0"/>
        <v/>
      </c>
      <c r="AN36" s="647"/>
      <c r="AO36" s="648"/>
      <c r="AP36" s="648"/>
      <c r="AQ36" s="648"/>
      <c r="AR36" s="648"/>
      <c r="AS36" s="648"/>
      <c r="AT36" s="648"/>
      <c r="AU36" s="648"/>
      <c r="AV36" s="648"/>
      <c r="AW36" s="648"/>
      <c r="AX36" s="648"/>
      <c r="AY36" s="648"/>
      <c r="AZ36" s="648"/>
      <c r="BA36" s="648"/>
      <c r="BB36" s="648"/>
      <c r="BC36" s="648"/>
      <c r="BD36" s="208"/>
      <c r="BE36" s="647" t="str">
        <f t="shared" si="1"/>
        <v/>
      </c>
      <c r="BF36" s="647"/>
      <c r="BG36" s="648"/>
      <c r="BH36" s="648"/>
      <c r="BI36" s="648"/>
      <c r="BJ36" s="648"/>
      <c r="BK36" s="648"/>
      <c r="BL36" s="648"/>
      <c r="BM36" s="648"/>
      <c r="BN36" s="648"/>
      <c r="BO36" s="648"/>
      <c r="BP36" s="648"/>
      <c r="BQ36" s="648"/>
      <c r="BR36" s="648"/>
      <c r="BS36" s="648"/>
      <c r="BT36" s="648"/>
      <c r="BU36" s="648"/>
      <c r="BV36" s="208"/>
      <c r="BW36" s="647">
        <f t="shared" si="2"/>
        <v>9</v>
      </c>
      <c r="BX36" s="647"/>
      <c r="BY36" s="648" t="str">
        <f>IF('各会計、関係団体の財政状況及び健全化判断比率'!B70="","",'各会計、関係団体の財政状況及び健全化判断比率'!B70)</f>
        <v>東京都市町村議会議員公務災害補償等組合</v>
      </c>
      <c r="BZ36" s="648"/>
      <c r="CA36" s="648"/>
      <c r="CB36" s="648"/>
      <c r="CC36" s="648"/>
      <c r="CD36" s="648"/>
      <c r="CE36" s="648"/>
      <c r="CF36" s="648"/>
      <c r="CG36" s="648"/>
      <c r="CH36" s="648"/>
      <c r="CI36" s="648"/>
      <c r="CJ36" s="648"/>
      <c r="CK36" s="648"/>
      <c r="CL36" s="648"/>
      <c r="CM36" s="648"/>
      <c r="CN36" s="208"/>
      <c r="CO36" s="647" t="str">
        <f t="shared" si="3"/>
        <v/>
      </c>
      <c r="CP36" s="647"/>
      <c r="CQ36" s="648" t="str">
        <f>IF('各会計、関係団体の財政状況及び健全化判断比率'!BS9="","",'各会計、関係団体の財政状況及び健全化判断比率'!BS9)</f>
        <v/>
      </c>
      <c r="CR36" s="648"/>
      <c r="CS36" s="648"/>
      <c r="CT36" s="648"/>
      <c r="CU36" s="648"/>
      <c r="CV36" s="648"/>
      <c r="CW36" s="648"/>
      <c r="CX36" s="648"/>
      <c r="CY36" s="648"/>
      <c r="CZ36" s="648"/>
      <c r="DA36" s="648"/>
      <c r="DB36" s="648"/>
      <c r="DC36" s="648"/>
      <c r="DD36" s="648"/>
      <c r="DE36" s="648"/>
      <c r="DF36" s="205"/>
      <c r="DG36" s="649" t="str">
        <f>IF('各会計、関係団体の財政状況及び健全化判断比率'!BR9="","",'各会計、関係団体の財政状況及び健全化判断比率'!BR9)</f>
        <v/>
      </c>
      <c r="DH36" s="649"/>
      <c r="DI36" s="212"/>
      <c r="DJ36" s="180"/>
      <c r="DK36" s="180"/>
      <c r="DL36" s="180"/>
      <c r="DM36" s="180"/>
      <c r="DN36" s="180"/>
      <c r="DO36" s="180"/>
    </row>
    <row r="37" spans="1:119" ht="32.25" customHeight="1" x14ac:dyDescent="0.2">
      <c r="A37" s="181"/>
      <c r="B37" s="207"/>
      <c r="C37" s="647" t="str">
        <f>IF(E37="","",C36+1)</f>
        <v/>
      </c>
      <c r="D37" s="647"/>
      <c r="E37" s="648" t="str">
        <f>IF('各会計、関係団体の財政状況及び健全化判断比率'!B10="","",'各会計、関係団体の財政状況及び健全化判断比率'!B10)</f>
        <v/>
      </c>
      <c r="F37" s="648"/>
      <c r="G37" s="648"/>
      <c r="H37" s="648"/>
      <c r="I37" s="648"/>
      <c r="J37" s="648"/>
      <c r="K37" s="648"/>
      <c r="L37" s="648"/>
      <c r="M37" s="648"/>
      <c r="N37" s="648"/>
      <c r="O37" s="648"/>
      <c r="P37" s="648"/>
      <c r="Q37" s="648"/>
      <c r="R37" s="648"/>
      <c r="S37" s="648"/>
      <c r="T37" s="208"/>
      <c r="U37" s="647">
        <f t="shared" si="4"/>
        <v>5</v>
      </c>
      <c r="V37" s="647"/>
      <c r="W37" s="648" t="str">
        <f>IF('各会計、関係団体の財政状況及び健全化判断比率'!B31="","",'各会計、関係団体の財政状況及び健全化判断比率'!B31)</f>
        <v>駐車場事業特別会計</v>
      </c>
      <c r="X37" s="648"/>
      <c r="Y37" s="648"/>
      <c r="Z37" s="648"/>
      <c r="AA37" s="648"/>
      <c r="AB37" s="648"/>
      <c r="AC37" s="648"/>
      <c r="AD37" s="648"/>
      <c r="AE37" s="648"/>
      <c r="AF37" s="648"/>
      <c r="AG37" s="648"/>
      <c r="AH37" s="648"/>
      <c r="AI37" s="648"/>
      <c r="AJ37" s="648"/>
      <c r="AK37" s="648"/>
      <c r="AL37" s="208"/>
      <c r="AM37" s="647" t="str">
        <f t="shared" si="0"/>
        <v/>
      </c>
      <c r="AN37" s="647"/>
      <c r="AO37" s="648"/>
      <c r="AP37" s="648"/>
      <c r="AQ37" s="648"/>
      <c r="AR37" s="648"/>
      <c r="AS37" s="648"/>
      <c r="AT37" s="648"/>
      <c r="AU37" s="648"/>
      <c r="AV37" s="648"/>
      <c r="AW37" s="648"/>
      <c r="AX37" s="648"/>
      <c r="AY37" s="648"/>
      <c r="AZ37" s="648"/>
      <c r="BA37" s="648"/>
      <c r="BB37" s="648"/>
      <c r="BC37" s="648"/>
      <c r="BD37" s="208"/>
      <c r="BE37" s="647" t="str">
        <f t="shared" si="1"/>
        <v/>
      </c>
      <c r="BF37" s="647"/>
      <c r="BG37" s="648"/>
      <c r="BH37" s="648"/>
      <c r="BI37" s="648"/>
      <c r="BJ37" s="648"/>
      <c r="BK37" s="648"/>
      <c r="BL37" s="648"/>
      <c r="BM37" s="648"/>
      <c r="BN37" s="648"/>
      <c r="BO37" s="648"/>
      <c r="BP37" s="648"/>
      <c r="BQ37" s="648"/>
      <c r="BR37" s="648"/>
      <c r="BS37" s="648"/>
      <c r="BT37" s="648"/>
      <c r="BU37" s="648"/>
      <c r="BV37" s="208"/>
      <c r="BW37" s="647">
        <f t="shared" si="2"/>
        <v>10</v>
      </c>
      <c r="BX37" s="647"/>
      <c r="BY37" s="648" t="str">
        <f>IF('各会計、関係団体の財政状況及び健全化判断比率'!B71="","",'各会計、関係団体の財政状況及び健全化判断比率'!B71)</f>
        <v>東京たま広域資源循環組合</v>
      </c>
      <c r="BZ37" s="648"/>
      <c r="CA37" s="648"/>
      <c r="CB37" s="648"/>
      <c r="CC37" s="648"/>
      <c r="CD37" s="648"/>
      <c r="CE37" s="648"/>
      <c r="CF37" s="648"/>
      <c r="CG37" s="648"/>
      <c r="CH37" s="648"/>
      <c r="CI37" s="648"/>
      <c r="CJ37" s="648"/>
      <c r="CK37" s="648"/>
      <c r="CL37" s="648"/>
      <c r="CM37" s="648"/>
      <c r="CN37" s="208"/>
      <c r="CO37" s="647" t="str">
        <f t="shared" si="3"/>
        <v/>
      </c>
      <c r="CP37" s="647"/>
      <c r="CQ37" s="648" t="str">
        <f>IF('各会計、関係団体の財政状況及び健全化判断比率'!BS10="","",'各会計、関係団体の財政状況及び健全化判断比率'!BS10)</f>
        <v/>
      </c>
      <c r="CR37" s="648"/>
      <c r="CS37" s="648"/>
      <c r="CT37" s="648"/>
      <c r="CU37" s="648"/>
      <c r="CV37" s="648"/>
      <c r="CW37" s="648"/>
      <c r="CX37" s="648"/>
      <c r="CY37" s="648"/>
      <c r="CZ37" s="648"/>
      <c r="DA37" s="648"/>
      <c r="DB37" s="648"/>
      <c r="DC37" s="648"/>
      <c r="DD37" s="648"/>
      <c r="DE37" s="648"/>
      <c r="DF37" s="205"/>
      <c r="DG37" s="649" t="str">
        <f>IF('各会計、関係団体の財政状況及び健全化判断比率'!BR10="","",'各会計、関係団体の財政状況及び健全化判断比率'!BR10)</f>
        <v/>
      </c>
      <c r="DH37" s="649"/>
      <c r="DI37" s="212"/>
      <c r="DJ37" s="180"/>
      <c r="DK37" s="180"/>
      <c r="DL37" s="180"/>
      <c r="DM37" s="180"/>
      <c r="DN37" s="180"/>
      <c r="DO37" s="180"/>
    </row>
    <row r="38" spans="1:119" ht="32.25" customHeight="1" x14ac:dyDescent="0.2">
      <c r="A38" s="181"/>
      <c r="B38" s="207"/>
      <c r="C38" s="647" t="str">
        <f t="shared" ref="C38:C43" si="5">IF(E38="","",C37+1)</f>
        <v/>
      </c>
      <c r="D38" s="647"/>
      <c r="E38" s="648" t="str">
        <f>IF('各会計、関係団体の財政状況及び健全化判断比率'!B11="","",'各会計、関係団体の財政状況及び健全化判断比率'!B11)</f>
        <v/>
      </c>
      <c r="F38" s="648"/>
      <c r="G38" s="648"/>
      <c r="H38" s="648"/>
      <c r="I38" s="648"/>
      <c r="J38" s="648"/>
      <c r="K38" s="648"/>
      <c r="L38" s="648"/>
      <c r="M38" s="648"/>
      <c r="N38" s="648"/>
      <c r="O38" s="648"/>
      <c r="P38" s="648"/>
      <c r="Q38" s="648"/>
      <c r="R38" s="648"/>
      <c r="S38" s="648"/>
      <c r="T38" s="208"/>
      <c r="U38" s="647" t="str">
        <f t="shared" si="4"/>
        <v/>
      </c>
      <c r="V38" s="647"/>
      <c r="W38" s="648"/>
      <c r="X38" s="648"/>
      <c r="Y38" s="648"/>
      <c r="Z38" s="648"/>
      <c r="AA38" s="648"/>
      <c r="AB38" s="648"/>
      <c r="AC38" s="648"/>
      <c r="AD38" s="648"/>
      <c r="AE38" s="648"/>
      <c r="AF38" s="648"/>
      <c r="AG38" s="648"/>
      <c r="AH38" s="648"/>
      <c r="AI38" s="648"/>
      <c r="AJ38" s="648"/>
      <c r="AK38" s="648"/>
      <c r="AL38" s="208"/>
      <c r="AM38" s="647" t="str">
        <f t="shared" si="0"/>
        <v/>
      </c>
      <c r="AN38" s="647"/>
      <c r="AO38" s="648"/>
      <c r="AP38" s="648"/>
      <c r="AQ38" s="648"/>
      <c r="AR38" s="648"/>
      <c r="AS38" s="648"/>
      <c r="AT38" s="648"/>
      <c r="AU38" s="648"/>
      <c r="AV38" s="648"/>
      <c r="AW38" s="648"/>
      <c r="AX38" s="648"/>
      <c r="AY38" s="648"/>
      <c r="AZ38" s="648"/>
      <c r="BA38" s="648"/>
      <c r="BB38" s="648"/>
      <c r="BC38" s="648"/>
      <c r="BD38" s="208"/>
      <c r="BE38" s="647" t="str">
        <f t="shared" si="1"/>
        <v/>
      </c>
      <c r="BF38" s="647"/>
      <c r="BG38" s="648"/>
      <c r="BH38" s="648"/>
      <c r="BI38" s="648"/>
      <c r="BJ38" s="648"/>
      <c r="BK38" s="648"/>
      <c r="BL38" s="648"/>
      <c r="BM38" s="648"/>
      <c r="BN38" s="648"/>
      <c r="BO38" s="648"/>
      <c r="BP38" s="648"/>
      <c r="BQ38" s="648"/>
      <c r="BR38" s="648"/>
      <c r="BS38" s="648"/>
      <c r="BT38" s="648"/>
      <c r="BU38" s="648"/>
      <c r="BV38" s="208"/>
      <c r="BW38" s="647">
        <f t="shared" si="2"/>
        <v>11</v>
      </c>
      <c r="BX38" s="647"/>
      <c r="BY38" s="648" t="str">
        <f>IF('各会計、関係団体の財政状況及び健全化判断比率'!B72="","",'各会計、関係団体の財政状況及び健全化判断比率'!B72)</f>
        <v>東京市町村総合事務組合（一般会計）</v>
      </c>
      <c r="BZ38" s="648"/>
      <c r="CA38" s="648"/>
      <c r="CB38" s="648"/>
      <c r="CC38" s="648"/>
      <c r="CD38" s="648"/>
      <c r="CE38" s="648"/>
      <c r="CF38" s="648"/>
      <c r="CG38" s="648"/>
      <c r="CH38" s="648"/>
      <c r="CI38" s="648"/>
      <c r="CJ38" s="648"/>
      <c r="CK38" s="648"/>
      <c r="CL38" s="648"/>
      <c r="CM38" s="648"/>
      <c r="CN38" s="208"/>
      <c r="CO38" s="647" t="str">
        <f t="shared" si="3"/>
        <v/>
      </c>
      <c r="CP38" s="647"/>
      <c r="CQ38" s="648" t="str">
        <f>IF('各会計、関係団体の財政状況及び健全化判断比率'!BS11="","",'各会計、関係団体の財政状況及び健全化判断比率'!BS11)</f>
        <v/>
      </c>
      <c r="CR38" s="648"/>
      <c r="CS38" s="648"/>
      <c r="CT38" s="648"/>
      <c r="CU38" s="648"/>
      <c r="CV38" s="648"/>
      <c r="CW38" s="648"/>
      <c r="CX38" s="648"/>
      <c r="CY38" s="648"/>
      <c r="CZ38" s="648"/>
      <c r="DA38" s="648"/>
      <c r="DB38" s="648"/>
      <c r="DC38" s="648"/>
      <c r="DD38" s="648"/>
      <c r="DE38" s="648"/>
      <c r="DF38" s="205"/>
      <c r="DG38" s="649" t="str">
        <f>IF('各会計、関係団体の財政状況及び健全化判断比率'!BR11="","",'各会計、関係団体の財政状況及び健全化判断比率'!BR11)</f>
        <v/>
      </c>
      <c r="DH38" s="649"/>
      <c r="DI38" s="212"/>
      <c r="DJ38" s="180"/>
      <c r="DK38" s="180"/>
      <c r="DL38" s="180"/>
      <c r="DM38" s="180"/>
      <c r="DN38" s="180"/>
      <c r="DO38" s="180"/>
    </row>
    <row r="39" spans="1:119" ht="32.25" customHeight="1" x14ac:dyDescent="0.2">
      <c r="A39" s="181"/>
      <c r="B39" s="207"/>
      <c r="C39" s="647" t="str">
        <f t="shared" si="5"/>
        <v/>
      </c>
      <c r="D39" s="647"/>
      <c r="E39" s="648" t="str">
        <f>IF('各会計、関係団体の財政状況及び健全化判断比率'!B12="","",'各会計、関係団体の財政状況及び健全化判断比率'!B12)</f>
        <v/>
      </c>
      <c r="F39" s="648"/>
      <c r="G39" s="648"/>
      <c r="H39" s="648"/>
      <c r="I39" s="648"/>
      <c r="J39" s="648"/>
      <c r="K39" s="648"/>
      <c r="L39" s="648"/>
      <c r="M39" s="648"/>
      <c r="N39" s="648"/>
      <c r="O39" s="648"/>
      <c r="P39" s="648"/>
      <c r="Q39" s="648"/>
      <c r="R39" s="648"/>
      <c r="S39" s="648"/>
      <c r="T39" s="208"/>
      <c r="U39" s="647" t="str">
        <f t="shared" si="4"/>
        <v/>
      </c>
      <c r="V39" s="647"/>
      <c r="W39" s="648"/>
      <c r="X39" s="648"/>
      <c r="Y39" s="648"/>
      <c r="Z39" s="648"/>
      <c r="AA39" s="648"/>
      <c r="AB39" s="648"/>
      <c r="AC39" s="648"/>
      <c r="AD39" s="648"/>
      <c r="AE39" s="648"/>
      <c r="AF39" s="648"/>
      <c r="AG39" s="648"/>
      <c r="AH39" s="648"/>
      <c r="AI39" s="648"/>
      <c r="AJ39" s="648"/>
      <c r="AK39" s="648"/>
      <c r="AL39" s="208"/>
      <c r="AM39" s="647" t="str">
        <f t="shared" si="0"/>
        <v/>
      </c>
      <c r="AN39" s="647"/>
      <c r="AO39" s="648"/>
      <c r="AP39" s="648"/>
      <c r="AQ39" s="648"/>
      <c r="AR39" s="648"/>
      <c r="AS39" s="648"/>
      <c r="AT39" s="648"/>
      <c r="AU39" s="648"/>
      <c r="AV39" s="648"/>
      <c r="AW39" s="648"/>
      <c r="AX39" s="648"/>
      <c r="AY39" s="648"/>
      <c r="AZ39" s="648"/>
      <c r="BA39" s="648"/>
      <c r="BB39" s="648"/>
      <c r="BC39" s="648"/>
      <c r="BD39" s="208"/>
      <c r="BE39" s="647" t="str">
        <f t="shared" si="1"/>
        <v/>
      </c>
      <c r="BF39" s="647"/>
      <c r="BG39" s="648"/>
      <c r="BH39" s="648"/>
      <c r="BI39" s="648"/>
      <c r="BJ39" s="648"/>
      <c r="BK39" s="648"/>
      <c r="BL39" s="648"/>
      <c r="BM39" s="648"/>
      <c r="BN39" s="648"/>
      <c r="BO39" s="648"/>
      <c r="BP39" s="648"/>
      <c r="BQ39" s="648"/>
      <c r="BR39" s="648"/>
      <c r="BS39" s="648"/>
      <c r="BT39" s="648"/>
      <c r="BU39" s="648"/>
      <c r="BV39" s="208"/>
      <c r="BW39" s="647">
        <f t="shared" si="2"/>
        <v>12</v>
      </c>
      <c r="BX39" s="647"/>
      <c r="BY39" s="648" t="str">
        <f>IF('各会計、関係団体の財政状況及び健全化判断比率'!B73="","",'各会計、関係団体の財政状況及び健全化判断比率'!B73)</f>
        <v>多摩六都科学館組合</v>
      </c>
      <c r="BZ39" s="648"/>
      <c r="CA39" s="648"/>
      <c r="CB39" s="648"/>
      <c r="CC39" s="648"/>
      <c r="CD39" s="648"/>
      <c r="CE39" s="648"/>
      <c r="CF39" s="648"/>
      <c r="CG39" s="648"/>
      <c r="CH39" s="648"/>
      <c r="CI39" s="648"/>
      <c r="CJ39" s="648"/>
      <c r="CK39" s="648"/>
      <c r="CL39" s="648"/>
      <c r="CM39" s="648"/>
      <c r="CN39" s="208"/>
      <c r="CO39" s="647" t="str">
        <f t="shared" si="3"/>
        <v/>
      </c>
      <c r="CP39" s="647"/>
      <c r="CQ39" s="648" t="str">
        <f>IF('各会計、関係団体の財政状況及び健全化判断比率'!BS12="","",'各会計、関係団体の財政状況及び健全化判断比率'!BS12)</f>
        <v/>
      </c>
      <c r="CR39" s="648"/>
      <c r="CS39" s="648"/>
      <c r="CT39" s="648"/>
      <c r="CU39" s="648"/>
      <c r="CV39" s="648"/>
      <c r="CW39" s="648"/>
      <c r="CX39" s="648"/>
      <c r="CY39" s="648"/>
      <c r="CZ39" s="648"/>
      <c r="DA39" s="648"/>
      <c r="DB39" s="648"/>
      <c r="DC39" s="648"/>
      <c r="DD39" s="648"/>
      <c r="DE39" s="648"/>
      <c r="DF39" s="205"/>
      <c r="DG39" s="649" t="str">
        <f>IF('各会計、関係団体の財政状況及び健全化判断比率'!BR12="","",'各会計、関係団体の財政状況及び健全化判断比率'!BR12)</f>
        <v/>
      </c>
      <c r="DH39" s="649"/>
      <c r="DI39" s="212"/>
      <c r="DJ39" s="180"/>
      <c r="DK39" s="180"/>
      <c r="DL39" s="180"/>
      <c r="DM39" s="180"/>
      <c r="DN39" s="180"/>
      <c r="DO39" s="180"/>
    </row>
    <row r="40" spans="1:119" ht="32.25" customHeight="1" x14ac:dyDescent="0.2">
      <c r="A40" s="181"/>
      <c r="B40" s="207"/>
      <c r="C40" s="647" t="str">
        <f t="shared" si="5"/>
        <v/>
      </c>
      <c r="D40" s="647"/>
      <c r="E40" s="648" t="str">
        <f>IF('各会計、関係団体の財政状況及び健全化判断比率'!B13="","",'各会計、関係団体の財政状況及び健全化判断比率'!B13)</f>
        <v/>
      </c>
      <c r="F40" s="648"/>
      <c r="G40" s="648"/>
      <c r="H40" s="648"/>
      <c r="I40" s="648"/>
      <c r="J40" s="648"/>
      <c r="K40" s="648"/>
      <c r="L40" s="648"/>
      <c r="M40" s="648"/>
      <c r="N40" s="648"/>
      <c r="O40" s="648"/>
      <c r="P40" s="648"/>
      <c r="Q40" s="648"/>
      <c r="R40" s="648"/>
      <c r="S40" s="648"/>
      <c r="T40" s="208"/>
      <c r="U40" s="647" t="str">
        <f t="shared" si="4"/>
        <v/>
      </c>
      <c r="V40" s="647"/>
      <c r="W40" s="648"/>
      <c r="X40" s="648"/>
      <c r="Y40" s="648"/>
      <c r="Z40" s="648"/>
      <c r="AA40" s="648"/>
      <c r="AB40" s="648"/>
      <c r="AC40" s="648"/>
      <c r="AD40" s="648"/>
      <c r="AE40" s="648"/>
      <c r="AF40" s="648"/>
      <c r="AG40" s="648"/>
      <c r="AH40" s="648"/>
      <c r="AI40" s="648"/>
      <c r="AJ40" s="648"/>
      <c r="AK40" s="648"/>
      <c r="AL40" s="208"/>
      <c r="AM40" s="647" t="str">
        <f t="shared" si="0"/>
        <v/>
      </c>
      <c r="AN40" s="647"/>
      <c r="AO40" s="648"/>
      <c r="AP40" s="648"/>
      <c r="AQ40" s="648"/>
      <c r="AR40" s="648"/>
      <c r="AS40" s="648"/>
      <c r="AT40" s="648"/>
      <c r="AU40" s="648"/>
      <c r="AV40" s="648"/>
      <c r="AW40" s="648"/>
      <c r="AX40" s="648"/>
      <c r="AY40" s="648"/>
      <c r="AZ40" s="648"/>
      <c r="BA40" s="648"/>
      <c r="BB40" s="648"/>
      <c r="BC40" s="648"/>
      <c r="BD40" s="208"/>
      <c r="BE40" s="647" t="str">
        <f t="shared" si="1"/>
        <v/>
      </c>
      <c r="BF40" s="647"/>
      <c r="BG40" s="648"/>
      <c r="BH40" s="648"/>
      <c r="BI40" s="648"/>
      <c r="BJ40" s="648"/>
      <c r="BK40" s="648"/>
      <c r="BL40" s="648"/>
      <c r="BM40" s="648"/>
      <c r="BN40" s="648"/>
      <c r="BO40" s="648"/>
      <c r="BP40" s="648"/>
      <c r="BQ40" s="648"/>
      <c r="BR40" s="648"/>
      <c r="BS40" s="648"/>
      <c r="BT40" s="648"/>
      <c r="BU40" s="648"/>
      <c r="BV40" s="208"/>
      <c r="BW40" s="647">
        <f t="shared" si="2"/>
        <v>13</v>
      </c>
      <c r="BX40" s="647"/>
      <c r="BY40" s="648" t="str">
        <f>IF('各会計、関係団体の財政状況及び健全化判断比率'!B74="","",'各会計、関係団体の財政状況及び健全化判断比率'!B74)</f>
        <v>昭和病院企業団</v>
      </c>
      <c r="BZ40" s="648"/>
      <c r="CA40" s="648"/>
      <c r="CB40" s="648"/>
      <c r="CC40" s="648"/>
      <c r="CD40" s="648"/>
      <c r="CE40" s="648"/>
      <c r="CF40" s="648"/>
      <c r="CG40" s="648"/>
      <c r="CH40" s="648"/>
      <c r="CI40" s="648"/>
      <c r="CJ40" s="648"/>
      <c r="CK40" s="648"/>
      <c r="CL40" s="648"/>
      <c r="CM40" s="648"/>
      <c r="CN40" s="208"/>
      <c r="CO40" s="647" t="str">
        <f t="shared" si="3"/>
        <v/>
      </c>
      <c r="CP40" s="647"/>
      <c r="CQ40" s="648" t="str">
        <f>IF('各会計、関係団体の財政状況及び健全化判断比率'!BS13="","",'各会計、関係団体の財政状況及び健全化判断比率'!BS13)</f>
        <v/>
      </c>
      <c r="CR40" s="648"/>
      <c r="CS40" s="648"/>
      <c r="CT40" s="648"/>
      <c r="CU40" s="648"/>
      <c r="CV40" s="648"/>
      <c r="CW40" s="648"/>
      <c r="CX40" s="648"/>
      <c r="CY40" s="648"/>
      <c r="CZ40" s="648"/>
      <c r="DA40" s="648"/>
      <c r="DB40" s="648"/>
      <c r="DC40" s="648"/>
      <c r="DD40" s="648"/>
      <c r="DE40" s="648"/>
      <c r="DF40" s="205"/>
      <c r="DG40" s="649" t="str">
        <f>IF('各会計、関係団体の財政状況及び健全化判断比率'!BR13="","",'各会計、関係団体の財政状況及び健全化判断比率'!BR13)</f>
        <v/>
      </c>
      <c r="DH40" s="649"/>
      <c r="DI40" s="212"/>
      <c r="DJ40" s="180"/>
      <c r="DK40" s="180"/>
      <c r="DL40" s="180"/>
      <c r="DM40" s="180"/>
      <c r="DN40" s="180"/>
      <c r="DO40" s="180"/>
    </row>
    <row r="41" spans="1:119" ht="32.25" customHeight="1" x14ac:dyDescent="0.2">
      <c r="A41" s="181"/>
      <c r="B41" s="207"/>
      <c r="C41" s="647" t="str">
        <f t="shared" si="5"/>
        <v/>
      </c>
      <c r="D41" s="647"/>
      <c r="E41" s="648" t="str">
        <f>IF('各会計、関係団体の財政状況及び健全化判断比率'!B14="","",'各会計、関係団体の財政状況及び健全化判断比率'!B14)</f>
        <v/>
      </c>
      <c r="F41" s="648"/>
      <c r="G41" s="648"/>
      <c r="H41" s="648"/>
      <c r="I41" s="648"/>
      <c r="J41" s="648"/>
      <c r="K41" s="648"/>
      <c r="L41" s="648"/>
      <c r="M41" s="648"/>
      <c r="N41" s="648"/>
      <c r="O41" s="648"/>
      <c r="P41" s="648"/>
      <c r="Q41" s="648"/>
      <c r="R41" s="648"/>
      <c r="S41" s="648"/>
      <c r="T41" s="208"/>
      <c r="U41" s="647" t="str">
        <f t="shared" si="4"/>
        <v/>
      </c>
      <c r="V41" s="647"/>
      <c r="W41" s="648"/>
      <c r="X41" s="648"/>
      <c r="Y41" s="648"/>
      <c r="Z41" s="648"/>
      <c r="AA41" s="648"/>
      <c r="AB41" s="648"/>
      <c r="AC41" s="648"/>
      <c r="AD41" s="648"/>
      <c r="AE41" s="648"/>
      <c r="AF41" s="648"/>
      <c r="AG41" s="648"/>
      <c r="AH41" s="648"/>
      <c r="AI41" s="648"/>
      <c r="AJ41" s="648"/>
      <c r="AK41" s="648"/>
      <c r="AL41" s="208"/>
      <c r="AM41" s="647" t="str">
        <f t="shared" si="0"/>
        <v/>
      </c>
      <c r="AN41" s="647"/>
      <c r="AO41" s="648"/>
      <c r="AP41" s="648"/>
      <c r="AQ41" s="648"/>
      <c r="AR41" s="648"/>
      <c r="AS41" s="648"/>
      <c r="AT41" s="648"/>
      <c r="AU41" s="648"/>
      <c r="AV41" s="648"/>
      <c r="AW41" s="648"/>
      <c r="AX41" s="648"/>
      <c r="AY41" s="648"/>
      <c r="AZ41" s="648"/>
      <c r="BA41" s="648"/>
      <c r="BB41" s="648"/>
      <c r="BC41" s="648"/>
      <c r="BD41" s="208"/>
      <c r="BE41" s="647" t="str">
        <f t="shared" si="1"/>
        <v/>
      </c>
      <c r="BF41" s="647"/>
      <c r="BG41" s="648"/>
      <c r="BH41" s="648"/>
      <c r="BI41" s="648"/>
      <c r="BJ41" s="648"/>
      <c r="BK41" s="648"/>
      <c r="BL41" s="648"/>
      <c r="BM41" s="648"/>
      <c r="BN41" s="648"/>
      <c r="BO41" s="648"/>
      <c r="BP41" s="648"/>
      <c r="BQ41" s="648"/>
      <c r="BR41" s="648"/>
      <c r="BS41" s="648"/>
      <c r="BT41" s="648"/>
      <c r="BU41" s="648"/>
      <c r="BV41" s="208"/>
      <c r="BW41" s="647">
        <f t="shared" si="2"/>
        <v>14</v>
      </c>
      <c r="BX41" s="647"/>
      <c r="BY41" s="648" t="str">
        <f>IF('各会計、関係団体の財政状況及び健全化判断比率'!B75="","",'各会計、関係団体の財政状況及び健全化判断比率'!B75)</f>
        <v>東京都後期高齢者医療広域連合（一般会計）</v>
      </c>
      <c r="BZ41" s="648"/>
      <c r="CA41" s="648"/>
      <c r="CB41" s="648"/>
      <c r="CC41" s="648"/>
      <c r="CD41" s="648"/>
      <c r="CE41" s="648"/>
      <c r="CF41" s="648"/>
      <c r="CG41" s="648"/>
      <c r="CH41" s="648"/>
      <c r="CI41" s="648"/>
      <c r="CJ41" s="648"/>
      <c r="CK41" s="648"/>
      <c r="CL41" s="648"/>
      <c r="CM41" s="648"/>
      <c r="CN41" s="208"/>
      <c r="CO41" s="647" t="str">
        <f t="shared" si="3"/>
        <v/>
      </c>
      <c r="CP41" s="647"/>
      <c r="CQ41" s="648" t="str">
        <f>IF('各会計、関係団体の財政状況及び健全化判断比率'!BS14="","",'各会計、関係団体の財政状況及び健全化判断比率'!BS14)</f>
        <v/>
      </c>
      <c r="CR41" s="648"/>
      <c r="CS41" s="648"/>
      <c r="CT41" s="648"/>
      <c r="CU41" s="648"/>
      <c r="CV41" s="648"/>
      <c r="CW41" s="648"/>
      <c r="CX41" s="648"/>
      <c r="CY41" s="648"/>
      <c r="CZ41" s="648"/>
      <c r="DA41" s="648"/>
      <c r="DB41" s="648"/>
      <c r="DC41" s="648"/>
      <c r="DD41" s="648"/>
      <c r="DE41" s="648"/>
      <c r="DF41" s="205"/>
      <c r="DG41" s="649" t="str">
        <f>IF('各会計、関係団体の財政状況及び健全化判断比率'!BR14="","",'各会計、関係団体の財政状況及び健全化判断比率'!BR14)</f>
        <v/>
      </c>
      <c r="DH41" s="649"/>
      <c r="DI41" s="212"/>
      <c r="DJ41" s="180"/>
      <c r="DK41" s="180"/>
      <c r="DL41" s="180"/>
      <c r="DM41" s="180"/>
      <c r="DN41" s="180"/>
      <c r="DO41" s="180"/>
    </row>
    <row r="42" spans="1:119" ht="32.25" customHeight="1" x14ac:dyDescent="0.2">
      <c r="A42" s="180"/>
      <c r="B42" s="207"/>
      <c r="C42" s="647" t="str">
        <f t="shared" si="5"/>
        <v/>
      </c>
      <c r="D42" s="647"/>
      <c r="E42" s="648" t="str">
        <f>IF('各会計、関係団体の財政状況及び健全化判断比率'!B15="","",'各会計、関係団体の財政状況及び健全化判断比率'!B15)</f>
        <v/>
      </c>
      <c r="F42" s="648"/>
      <c r="G42" s="648"/>
      <c r="H42" s="648"/>
      <c r="I42" s="648"/>
      <c r="J42" s="648"/>
      <c r="K42" s="648"/>
      <c r="L42" s="648"/>
      <c r="M42" s="648"/>
      <c r="N42" s="648"/>
      <c r="O42" s="648"/>
      <c r="P42" s="648"/>
      <c r="Q42" s="648"/>
      <c r="R42" s="648"/>
      <c r="S42" s="648"/>
      <c r="T42" s="208"/>
      <c r="U42" s="647" t="str">
        <f t="shared" si="4"/>
        <v/>
      </c>
      <c r="V42" s="647"/>
      <c r="W42" s="648"/>
      <c r="X42" s="648"/>
      <c r="Y42" s="648"/>
      <c r="Z42" s="648"/>
      <c r="AA42" s="648"/>
      <c r="AB42" s="648"/>
      <c r="AC42" s="648"/>
      <c r="AD42" s="648"/>
      <c r="AE42" s="648"/>
      <c r="AF42" s="648"/>
      <c r="AG42" s="648"/>
      <c r="AH42" s="648"/>
      <c r="AI42" s="648"/>
      <c r="AJ42" s="648"/>
      <c r="AK42" s="648"/>
      <c r="AL42" s="208"/>
      <c r="AM42" s="647" t="str">
        <f t="shared" si="0"/>
        <v/>
      </c>
      <c r="AN42" s="647"/>
      <c r="AO42" s="648"/>
      <c r="AP42" s="648"/>
      <c r="AQ42" s="648"/>
      <c r="AR42" s="648"/>
      <c r="AS42" s="648"/>
      <c r="AT42" s="648"/>
      <c r="AU42" s="648"/>
      <c r="AV42" s="648"/>
      <c r="AW42" s="648"/>
      <c r="AX42" s="648"/>
      <c r="AY42" s="648"/>
      <c r="AZ42" s="648"/>
      <c r="BA42" s="648"/>
      <c r="BB42" s="648"/>
      <c r="BC42" s="648"/>
      <c r="BD42" s="208"/>
      <c r="BE42" s="647" t="str">
        <f t="shared" si="1"/>
        <v/>
      </c>
      <c r="BF42" s="647"/>
      <c r="BG42" s="648"/>
      <c r="BH42" s="648"/>
      <c r="BI42" s="648"/>
      <c r="BJ42" s="648"/>
      <c r="BK42" s="648"/>
      <c r="BL42" s="648"/>
      <c r="BM42" s="648"/>
      <c r="BN42" s="648"/>
      <c r="BO42" s="648"/>
      <c r="BP42" s="648"/>
      <c r="BQ42" s="648"/>
      <c r="BR42" s="648"/>
      <c r="BS42" s="648"/>
      <c r="BT42" s="648"/>
      <c r="BU42" s="648"/>
      <c r="BV42" s="208"/>
      <c r="BW42" s="647">
        <f t="shared" si="2"/>
        <v>15</v>
      </c>
      <c r="BX42" s="647"/>
      <c r="BY42" s="648" t="str">
        <f>IF('各会計、関係団体の財政状況及び健全化判断比率'!B76="","",'各会計、関係団体の財政状況及び健全化判断比率'!B76)</f>
        <v>東京都後期高齢者医療広域連合（後期高齢者医療特別会計）</v>
      </c>
      <c r="BZ42" s="648"/>
      <c r="CA42" s="648"/>
      <c r="CB42" s="648"/>
      <c r="CC42" s="648"/>
      <c r="CD42" s="648"/>
      <c r="CE42" s="648"/>
      <c r="CF42" s="648"/>
      <c r="CG42" s="648"/>
      <c r="CH42" s="648"/>
      <c r="CI42" s="648"/>
      <c r="CJ42" s="648"/>
      <c r="CK42" s="648"/>
      <c r="CL42" s="648"/>
      <c r="CM42" s="648"/>
      <c r="CN42" s="208"/>
      <c r="CO42" s="647" t="str">
        <f t="shared" si="3"/>
        <v/>
      </c>
      <c r="CP42" s="647"/>
      <c r="CQ42" s="648" t="str">
        <f>IF('各会計、関係団体の財政状況及び健全化判断比率'!BS15="","",'各会計、関係団体の財政状況及び健全化判断比率'!BS15)</f>
        <v/>
      </c>
      <c r="CR42" s="648"/>
      <c r="CS42" s="648"/>
      <c r="CT42" s="648"/>
      <c r="CU42" s="648"/>
      <c r="CV42" s="648"/>
      <c r="CW42" s="648"/>
      <c r="CX42" s="648"/>
      <c r="CY42" s="648"/>
      <c r="CZ42" s="648"/>
      <c r="DA42" s="648"/>
      <c r="DB42" s="648"/>
      <c r="DC42" s="648"/>
      <c r="DD42" s="648"/>
      <c r="DE42" s="648"/>
      <c r="DF42" s="205"/>
      <c r="DG42" s="649" t="str">
        <f>IF('各会計、関係団体の財政状況及び健全化判断比率'!BR15="","",'各会計、関係団体の財政状況及び健全化判断比率'!BR15)</f>
        <v/>
      </c>
      <c r="DH42" s="649"/>
      <c r="DI42" s="212"/>
      <c r="DJ42" s="180"/>
      <c r="DK42" s="180"/>
      <c r="DL42" s="180"/>
      <c r="DM42" s="180"/>
      <c r="DN42" s="180"/>
      <c r="DO42" s="180"/>
    </row>
    <row r="43" spans="1:119" ht="32.25" customHeight="1" x14ac:dyDescent="0.2">
      <c r="A43" s="180"/>
      <c r="B43" s="207"/>
      <c r="C43" s="647" t="str">
        <f t="shared" si="5"/>
        <v/>
      </c>
      <c r="D43" s="647"/>
      <c r="E43" s="648" t="str">
        <f>IF('各会計、関係団体の財政状況及び健全化判断比率'!B16="","",'各会計、関係団体の財政状況及び健全化判断比率'!B16)</f>
        <v/>
      </c>
      <c r="F43" s="648"/>
      <c r="G43" s="648"/>
      <c r="H43" s="648"/>
      <c r="I43" s="648"/>
      <c r="J43" s="648"/>
      <c r="K43" s="648"/>
      <c r="L43" s="648"/>
      <c r="M43" s="648"/>
      <c r="N43" s="648"/>
      <c r="O43" s="648"/>
      <c r="P43" s="648"/>
      <c r="Q43" s="648"/>
      <c r="R43" s="648"/>
      <c r="S43" s="648"/>
      <c r="T43" s="208"/>
      <c r="U43" s="647" t="str">
        <f t="shared" si="4"/>
        <v/>
      </c>
      <c r="V43" s="647"/>
      <c r="W43" s="648"/>
      <c r="X43" s="648"/>
      <c r="Y43" s="648"/>
      <c r="Z43" s="648"/>
      <c r="AA43" s="648"/>
      <c r="AB43" s="648"/>
      <c r="AC43" s="648"/>
      <c r="AD43" s="648"/>
      <c r="AE43" s="648"/>
      <c r="AF43" s="648"/>
      <c r="AG43" s="648"/>
      <c r="AH43" s="648"/>
      <c r="AI43" s="648"/>
      <c r="AJ43" s="648"/>
      <c r="AK43" s="648"/>
      <c r="AL43" s="208"/>
      <c r="AM43" s="647" t="str">
        <f t="shared" si="0"/>
        <v/>
      </c>
      <c r="AN43" s="647"/>
      <c r="AO43" s="648"/>
      <c r="AP43" s="648"/>
      <c r="AQ43" s="648"/>
      <c r="AR43" s="648"/>
      <c r="AS43" s="648"/>
      <c r="AT43" s="648"/>
      <c r="AU43" s="648"/>
      <c r="AV43" s="648"/>
      <c r="AW43" s="648"/>
      <c r="AX43" s="648"/>
      <c r="AY43" s="648"/>
      <c r="AZ43" s="648"/>
      <c r="BA43" s="648"/>
      <c r="BB43" s="648"/>
      <c r="BC43" s="648"/>
      <c r="BD43" s="208"/>
      <c r="BE43" s="647" t="str">
        <f t="shared" si="1"/>
        <v/>
      </c>
      <c r="BF43" s="647"/>
      <c r="BG43" s="648"/>
      <c r="BH43" s="648"/>
      <c r="BI43" s="648"/>
      <c r="BJ43" s="648"/>
      <c r="BK43" s="648"/>
      <c r="BL43" s="648"/>
      <c r="BM43" s="648"/>
      <c r="BN43" s="648"/>
      <c r="BO43" s="648"/>
      <c r="BP43" s="648"/>
      <c r="BQ43" s="648"/>
      <c r="BR43" s="648"/>
      <c r="BS43" s="648"/>
      <c r="BT43" s="648"/>
      <c r="BU43" s="648"/>
      <c r="BV43" s="208"/>
      <c r="BW43" s="647">
        <f t="shared" si="2"/>
        <v>16</v>
      </c>
      <c r="BX43" s="647"/>
      <c r="BY43" s="648" t="str">
        <f>IF('各会計、関係団体の財政状況及び健全化判断比率'!B77="","",'各会計、関係団体の財政状況及び健全化判断比率'!B77)</f>
        <v>東京市町村総合事務組合（特別会計）</v>
      </c>
      <c r="BZ43" s="648"/>
      <c r="CA43" s="648"/>
      <c r="CB43" s="648"/>
      <c r="CC43" s="648"/>
      <c r="CD43" s="648"/>
      <c r="CE43" s="648"/>
      <c r="CF43" s="648"/>
      <c r="CG43" s="648"/>
      <c r="CH43" s="648"/>
      <c r="CI43" s="648"/>
      <c r="CJ43" s="648"/>
      <c r="CK43" s="648"/>
      <c r="CL43" s="648"/>
      <c r="CM43" s="648"/>
      <c r="CN43" s="208"/>
      <c r="CO43" s="647" t="str">
        <f t="shared" si="3"/>
        <v/>
      </c>
      <c r="CP43" s="647"/>
      <c r="CQ43" s="648" t="str">
        <f>IF('各会計、関係団体の財政状況及び健全化判断比率'!BS16="","",'各会計、関係団体の財政状況及び健全化判断比率'!BS16)</f>
        <v/>
      </c>
      <c r="CR43" s="648"/>
      <c r="CS43" s="648"/>
      <c r="CT43" s="648"/>
      <c r="CU43" s="648"/>
      <c r="CV43" s="648"/>
      <c r="CW43" s="648"/>
      <c r="CX43" s="648"/>
      <c r="CY43" s="648"/>
      <c r="CZ43" s="648"/>
      <c r="DA43" s="648"/>
      <c r="DB43" s="648"/>
      <c r="DC43" s="648"/>
      <c r="DD43" s="648"/>
      <c r="DE43" s="648"/>
      <c r="DF43" s="205"/>
      <c r="DG43" s="649" t="str">
        <f>IF('各会計、関係団体の財政状況及び健全化判断比率'!BR16="","",'各会計、関係団体の財政状況及び健全化判断比率'!BR16)</f>
        <v/>
      </c>
      <c r="DH43" s="649"/>
      <c r="DI43" s="212"/>
      <c r="DJ43" s="180"/>
      <c r="DK43" s="180"/>
      <c r="DL43" s="180"/>
      <c r="DM43" s="180"/>
      <c r="DN43" s="180"/>
      <c r="DO43" s="180"/>
    </row>
    <row r="44" spans="1:119" ht="13.5" customHeight="1" thickBot="1" x14ac:dyDescent="0.25">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2">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2">
      <c r="B46" s="180" t="s">
        <v>204</v>
      </c>
      <c r="C46" s="180"/>
      <c r="D46" s="180"/>
      <c r="E46" s="180" t="s">
        <v>205</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2">
      <c r="B47" s="180"/>
      <c r="C47" s="180"/>
      <c r="D47" s="180"/>
      <c r="E47" s="180" t="s">
        <v>206</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2">
      <c r="B48" s="180"/>
      <c r="C48" s="180"/>
      <c r="D48" s="180"/>
      <c r="E48" s="180" t="s">
        <v>207</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2">
      <c r="E49" s="216" t="s">
        <v>208</v>
      </c>
    </row>
    <row r="50" spans="5:5" x14ac:dyDescent="0.2">
      <c r="E50" s="182" t="s">
        <v>209</v>
      </c>
    </row>
    <row r="51" spans="5:5" x14ac:dyDescent="0.2">
      <c r="E51" s="182" t="s">
        <v>210</v>
      </c>
    </row>
    <row r="52" spans="5:5" x14ac:dyDescent="0.2">
      <c r="E52" s="182"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Mi900oTWkSG69rygRoePhgd3aKEr0AcdstozKzOxX/TYYroyvzvgNTM2KA11HU1Zl/2TWbbCwyybiI/0qcf95Q==" saltValue="kodQDkG1SHMYAh7D1gLm7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DD35" sqref="DD35:DK35"/>
    </sheetView>
  </sheetViews>
  <sheetFormatPr defaultColWidth="0" defaultRowHeight="11.25" customHeight="1" zeroHeight="1" x14ac:dyDescent="0.2"/>
  <cols>
    <col min="1" max="95" width="1.6640625" style="220" customWidth="1"/>
    <col min="96" max="133" width="1.6640625" style="236" customWidth="1"/>
    <col min="134" max="143" width="1.6640625" style="220" customWidth="1"/>
    <col min="144" max="16384" width="0" style="220" hidden="1"/>
  </cols>
  <sheetData>
    <row r="1" spans="2:143" ht="22.5" customHeight="1" thickBot="1" x14ac:dyDescent="0.25">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650" t="s">
        <v>212</v>
      </c>
      <c r="DI1" s="651"/>
      <c r="DJ1" s="651"/>
      <c r="DK1" s="651"/>
      <c r="DL1" s="651"/>
      <c r="DM1" s="651"/>
      <c r="DN1" s="652"/>
      <c r="DO1" s="220"/>
      <c r="DP1" s="650" t="s">
        <v>213</v>
      </c>
      <c r="DQ1" s="651"/>
      <c r="DR1" s="651"/>
      <c r="DS1" s="651"/>
      <c r="DT1" s="651"/>
      <c r="DU1" s="651"/>
      <c r="DV1" s="651"/>
      <c r="DW1" s="651"/>
      <c r="DX1" s="651"/>
      <c r="DY1" s="651"/>
      <c r="DZ1" s="651"/>
      <c r="EA1" s="651"/>
      <c r="EB1" s="651"/>
      <c r="EC1" s="652"/>
      <c r="ED1" s="218"/>
      <c r="EE1" s="218"/>
      <c r="EF1" s="218"/>
      <c r="EG1" s="218"/>
      <c r="EH1" s="218"/>
      <c r="EI1" s="218"/>
      <c r="EJ1" s="218"/>
      <c r="EK1" s="218"/>
      <c r="EL1" s="218"/>
      <c r="EM1" s="218"/>
    </row>
    <row r="2" spans="2:143" ht="22.5" customHeight="1" x14ac:dyDescent="0.2">
      <c r="B2" s="221" t="s">
        <v>214</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2">
      <c r="B3" s="653" t="s">
        <v>215</v>
      </c>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c r="AL3" s="654"/>
      <c r="AM3" s="654"/>
      <c r="AN3" s="654"/>
      <c r="AO3" s="654"/>
      <c r="AP3" s="653" t="s">
        <v>216</v>
      </c>
      <c r="AQ3" s="654"/>
      <c r="AR3" s="654"/>
      <c r="AS3" s="654"/>
      <c r="AT3" s="654"/>
      <c r="AU3" s="654"/>
      <c r="AV3" s="654"/>
      <c r="AW3" s="654"/>
      <c r="AX3" s="654"/>
      <c r="AY3" s="654"/>
      <c r="AZ3" s="654"/>
      <c r="BA3" s="654"/>
      <c r="BB3" s="654"/>
      <c r="BC3" s="654"/>
      <c r="BD3" s="654"/>
      <c r="BE3" s="654"/>
      <c r="BF3" s="654"/>
      <c r="BG3" s="654"/>
      <c r="BH3" s="654"/>
      <c r="BI3" s="654"/>
      <c r="BJ3" s="654"/>
      <c r="BK3" s="654"/>
      <c r="BL3" s="654"/>
      <c r="BM3" s="654"/>
      <c r="BN3" s="654"/>
      <c r="BO3" s="654"/>
      <c r="BP3" s="654"/>
      <c r="BQ3" s="654"/>
      <c r="BR3" s="654"/>
      <c r="BS3" s="654"/>
      <c r="BT3" s="654"/>
      <c r="BU3" s="654"/>
      <c r="BV3" s="654"/>
      <c r="BW3" s="654"/>
      <c r="BX3" s="654"/>
      <c r="BY3" s="654"/>
      <c r="BZ3" s="654"/>
      <c r="CA3" s="654"/>
      <c r="CB3" s="655"/>
      <c r="CD3" s="656" t="s">
        <v>217</v>
      </c>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7"/>
      <c r="DY3" s="657"/>
      <c r="DZ3" s="657"/>
      <c r="EA3" s="657"/>
      <c r="EB3" s="657"/>
      <c r="EC3" s="658"/>
    </row>
    <row r="4" spans="2:143" ht="11.25" customHeight="1" x14ac:dyDescent="0.2">
      <c r="B4" s="653" t="s">
        <v>1</v>
      </c>
      <c r="C4" s="654"/>
      <c r="D4" s="654"/>
      <c r="E4" s="654"/>
      <c r="F4" s="654"/>
      <c r="G4" s="654"/>
      <c r="H4" s="654"/>
      <c r="I4" s="654"/>
      <c r="J4" s="654"/>
      <c r="K4" s="654"/>
      <c r="L4" s="654"/>
      <c r="M4" s="654"/>
      <c r="N4" s="654"/>
      <c r="O4" s="654"/>
      <c r="P4" s="654"/>
      <c r="Q4" s="655"/>
      <c r="R4" s="653" t="s">
        <v>218</v>
      </c>
      <c r="S4" s="654"/>
      <c r="T4" s="654"/>
      <c r="U4" s="654"/>
      <c r="V4" s="654"/>
      <c r="W4" s="654"/>
      <c r="X4" s="654"/>
      <c r="Y4" s="655"/>
      <c r="Z4" s="653" t="s">
        <v>219</v>
      </c>
      <c r="AA4" s="654"/>
      <c r="AB4" s="654"/>
      <c r="AC4" s="655"/>
      <c r="AD4" s="653" t="s">
        <v>220</v>
      </c>
      <c r="AE4" s="654"/>
      <c r="AF4" s="654"/>
      <c r="AG4" s="654"/>
      <c r="AH4" s="654"/>
      <c r="AI4" s="654"/>
      <c r="AJ4" s="654"/>
      <c r="AK4" s="655"/>
      <c r="AL4" s="653" t="s">
        <v>219</v>
      </c>
      <c r="AM4" s="654"/>
      <c r="AN4" s="654"/>
      <c r="AO4" s="655"/>
      <c r="AP4" s="659" t="s">
        <v>221</v>
      </c>
      <c r="AQ4" s="659"/>
      <c r="AR4" s="659"/>
      <c r="AS4" s="659"/>
      <c r="AT4" s="659"/>
      <c r="AU4" s="659"/>
      <c r="AV4" s="659"/>
      <c r="AW4" s="659"/>
      <c r="AX4" s="659"/>
      <c r="AY4" s="659"/>
      <c r="AZ4" s="659"/>
      <c r="BA4" s="659"/>
      <c r="BB4" s="659"/>
      <c r="BC4" s="659"/>
      <c r="BD4" s="659"/>
      <c r="BE4" s="659"/>
      <c r="BF4" s="659"/>
      <c r="BG4" s="659" t="s">
        <v>222</v>
      </c>
      <c r="BH4" s="659"/>
      <c r="BI4" s="659"/>
      <c r="BJ4" s="659"/>
      <c r="BK4" s="659"/>
      <c r="BL4" s="659"/>
      <c r="BM4" s="659"/>
      <c r="BN4" s="659"/>
      <c r="BO4" s="659" t="s">
        <v>219</v>
      </c>
      <c r="BP4" s="659"/>
      <c r="BQ4" s="659"/>
      <c r="BR4" s="659"/>
      <c r="BS4" s="659" t="s">
        <v>223</v>
      </c>
      <c r="BT4" s="659"/>
      <c r="BU4" s="659"/>
      <c r="BV4" s="659"/>
      <c r="BW4" s="659"/>
      <c r="BX4" s="659"/>
      <c r="BY4" s="659"/>
      <c r="BZ4" s="659"/>
      <c r="CA4" s="659"/>
      <c r="CB4" s="659"/>
      <c r="CD4" s="656" t="s">
        <v>224</v>
      </c>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7"/>
      <c r="DY4" s="657"/>
      <c r="DZ4" s="657"/>
      <c r="EA4" s="657"/>
      <c r="EB4" s="657"/>
      <c r="EC4" s="658"/>
    </row>
    <row r="5" spans="2:143" s="224" customFormat="1" ht="11.25" customHeight="1" x14ac:dyDescent="0.2">
      <c r="B5" s="660" t="s">
        <v>225</v>
      </c>
      <c r="C5" s="661"/>
      <c r="D5" s="661"/>
      <c r="E5" s="661"/>
      <c r="F5" s="661"/>
      <c r="G5" s="661"/>
      <c r="H5" s="661"/>
      <c r="I5" s="661"/>
      <c r="J5" s="661"/>
      <c r="K5" s="661"/>
      <c r="L5" s="661"/>
      <c r="M5" s="661"/>
      <c r="N5" s="661"/>
      <c r="O5" s="661"/>
      <c r="P5" s="661"/>
      <c r="Q5" s="662"/>
      <c r="R5" s="663">
        <v>9595024</v>
      </c>
      <c r="S5" s="664"/>
      <c r="T5" s="664"/>
      <c r="U5" s="664"/>
      <c r="V5" s="664"/>
      <c r="W5" s="664"/>
      <c r="X5" s="664"/>
      <c r="Y5" s="665"/>
      <c r="Z5" s="666">
        <v>30.9</v>
      </c>
      <c r="AA5" s="666"/>
      <c r="AB5" s="666"/>
      <c r="AC5" s="666"/>
      <c r="AD5" s="667">
        <v>8878491</v>
      </c>
      <c r="AE5" s="667"/>
      <c r="AF5" s="667"/>
      <c r="AG5" s="667"/>
      <c r="AH5" s="667"/>
      <c r="AI5" s="667"/>
      <c r="AJ5" s="667"/>
      <c r="AK5" s="667"/>
      <c r="AL5" s="668">
        <v>61.6</v>
      </c>
      <c r="AM5" s="669"/>
      <c r="AN5" s="669"/>
      <c r="AO5" s="670"/>
      <c r="AP5" s="660" t="s">
        <v>226</v>
      </c>
      <c r="AQ5" s="661"/>
      <c r="AR5" s="661"/>
      <c r="AS5" s="661"/>
      <c r="AT5" s="661"/>
      <c r="AU5" s="661"/>
      <c r="AV5" s="661"/>
      <c r="AW5" s="661"/>
      <c r="AX5" s="661"/>
      <c r="AY5" s="661"/>
      <c r="AZ5" s="661"/>
      <c r="BA5" s="661"/>
      <c r="BB5" s="661"/>
      <c r="BC5" s="661"/>
      <c r="BD5" s="661"/>
      <c r="BE5" s="661"/>
      <c r="BF5" s="662"/>
      <c r="BG5" s="674">
        <v>8878491</v>
      </c>
      <c r="BH5" s="675"/>
      <c r="BI5" s="675"/>
      <c r="BJ5" s="675"/>
      <c r="BK5" s="675"/>
      <c r="BL5" s="675"/>
      <c r="BM5" s="675"/>
      <c r="BN5" s="676"/>
      <c r="BO5" s="677">
        <v>92.5</v>
      </c>
      <c r="BP5" s="677"/>
      <c r="BQ5" s="677"/>
      <c r="BR5" s="677"/>
      <c r="BS5" s="678">
        <v>41774</v>
      </c>
      <c r="BT5" s="678"/>
      <c r="BU5" s="678"/>
      <c r="BV5" s="678"/>
      <c r="BW5" s="678"/>
      <c r="BX5" s="678"/>
      <c r="BY5" s="678"/>
      <c r="BZ5" s="678"/>
      <c r="CA5" s="678"/>
      <c r="CB5" s="682"/>
      <c r="CD5" s="656" t="s">
        <v>221</v>
      </c>
      <c r="CE5" s="657"/>
      <c r="CF5" s="657"/>
      <c r="CG5" s="657"/>
      <c r="CH5" s="657"/>
      <c r="CI5" s="657"/>
      <c r="CJ5" s="657"/>
      <c r="CK5" s="657"/>
      <c r="CL5" s="657"/>
      <c r="CM5" s="657"/>
      <c r="CN5" s="657"/>
      <c r="CO5" s="657"/>
      <c r="CP5" s="657"/>
      <c r="CQ5" s="658"/>
      <c r="CR5" s="656" t="s">
        <v>227</v>
      </c>
      <c r="CS5" s="657"/>
      <c r="CT5" s="657"/>
      <c r="CU5" s="657"/>
      <c r="CV5" s="657"/>
      <c r="CW5" s="657"/>
      <c r="CX5" s="657"/>
      <c r="CY5" s="658"/>
      <c r="CZ5" s="656" t="s">
        <v>219</v>
      </c>
      <c r="DA5" s="657"/>
      <c r="DB5" s="657"/>
      <c r="DC5" s="658"/>
      <c r="DD5" s="656" t="s">
        <v>228</v>
      </c>
      <c r="DE5" s="657"/>
      <c r="DF5" s="657"/>
      <c r="DG5" s="657"/>
      <c r="DH5" s="657"/>
      <c r="DI5" s="657"/>
      <c r="DJ5" s="657"/>
      <c r="DK5" s="657"/>
      <c r="DL5" s="657"/>
      <c r="DM5" s="657"/>
      <c r="DN5" s="657"/>
      <c r="DO5" s="657"/>
      <c r="DP5" s="658"/>
      <c r="DQ5" s="656" t="s">
        <v>229</v>
      </c>
      <c r="DR5" s="657"/>
      <c r="DS5" s="657"/>
      <c r="DT5" s="657"/>
      <c r="DU5" s="657"/>
      <c r="DV5" s="657"/>
      <c r="DW5" s="657"/>
      <c r="DX5" s="657"/>
      <c r="DY5" s="657"/>
      <c r="DZ5" s="657"/>
      <c r="EA5" s="657"/>
      <c r="EB5" s="657"/>
      <c r="EC5" s="658"/>
    </row>
    <row r="6" spans="2:143" ht="11.25" customHeight="1" x14ac:dyDescent="0.2">
      <c r="B6" s="671" t="s">
        <v>230</v>
      </c>
      <c r="C6" s="672"/>
      <c r="D6" s="672"/>
      <c r="E6" s="672"/>
      <c r="F6" s="672"/>
      <c r="G6" s="672"/>
      <c r="H6" s="672"/>
      <c r="I6" s="672"/>
      <c r="J6" s="672"/>
      <c r="K6" s="672"/>
      <c r="L6" s="672"/>
      <c r="M6" s="672"/>
      <c r="N6" s="672"/>
      <c r="O6" s="672"/>
      <c r="P6" s="672"/>
      <c r="Q6" s="673"/>
      <c r="R6" s="674">
        <v>116726</v>
      </c>
      <c r="S6" s="675"/>
      <c r="T6" s="675"/>
      <c r="U6" s="675"/>
      <c r="V6" s="675"/>
      <c r="W6" s="675"/>
      <c r="X6" s="675"/>
      <c r="Y6" s="676"/>
      <c r="Z6" s="677">
        <v>0.4</v>
      </c>
      <c r="AA6" s="677"/>
      <c r="AB6" s="677"/>
      <c r="AC6" s="677"/>
      <c r="AD6" s="678">
        <v>116726</v>
      </c>
      <c r="AE6" s="678"/>
      <c r="AF6" s="678"/>
      <c r="AG6" s="678"/>
      <c r="AH6" s="678"/>
      <c r="AI6" s="678"/>
      <c r="AJ6" s="678"/>
      <c r="AK6" s="678"/>
      <c r="AL6" s="679">
        <v>0.8</v>
      </c>
      <c r="AM6" s="680"/>
      <c r="AN6" s="680"/>
      <c r="AO6" s="681"/>
      <c r="AP6" s="671" t="s">
        <v>231</v>
      </c>
      <c r="AQ6" s="672"/>
      <c r="AR6" s="672"/>
      <c r="AS6" s="672"/>
      <c r="AT6" s="672"/>
      <c r="AU6" s="672"/>
      <c r="AV6" s="672"/>
      <c r="AW6" s="672"/>
      <c r="AX6" s="672"/>
      <c r="AY6" s="672"/>
      <c r="AZ6" s="672"/>
      <c r="BA6" s="672"/>
      <c r="BB6" s="672"/>
      <c r="BC6" s="672"/>
      <c r="BD6" s="672"/>
      <c r="BE6" s="672"/>
      <c r="BF6" s="673"/>
      <c r="BG6" s="674">
        <v>8878491</v>
      </c>
      <c r="BH6" s="675"/>
      <c r="BI6" s="675"/>
      <c r="BJ6" s="675"/>
      <c r="BK6" s="675"/>
      <c r="BL6" s="675"/>
      <c r="BM6" s="675"/>
      <c r="BN6" s="676"/>
      <c r="BO6" s="677">
        <v>92.5</v>
      </c>
      <c r="BP6" s="677"/>
      <c r="BQ6" s="677"/>
      <c r="BR6" s="677"/>
      <c r="BS6" s="678">
        <v>41774</v>
      </c>
      <c r="BT6" s="678"/>
      <c r="BU6" s="678"/>
      <c r="BV6" s="678"/>
      <c r="BW6" s="678"/>
      <c r="BX6" s="678"/>
      <c r="BY6" s="678"/>
      <c r="BZ6" s="678"/>
      <c r="CA6" s="678"/>
      <c r="CB6" s="682"/>
      <c r="CD6" s="685" t="s">
        <v>232</v>
      </c>
      <c r="CE6" s="686"/>
      <c r="CF6" s="686"/>
      <c r="CG6" s="686"/>
      <c r="CH6" s="686"/>
      <c r="CI6" s="686"/>
      <c r="CJ6" s="686"/>
      <c r="CK6" s="686"/>
      <c r="CL6" s="686"/>
      <c r="CM6" s="686"/>
      <c r="CN6" s="686"/>
      <c r="CO6" s="686"/>
      <c r="CP6" s="686"/>
      <c r="CQ6" s="687"/>
      <c r="CR6" s="674">
        <v>294098</v>
      </c>
      <c r="CS6" s="675"/>
      <c r="CT6" s="675"/>
      <c r="CU6" s="675"/>
      <c r="CV6" s="675"/>
      <c r="CW6" s="675"/>
      <c r="CX6" s="675"/>
      <c r="CY6" s="676"/>
      <c r="CZ6" s="668">
        <v>1</v>
      </c>
      <c r="DA6" s="669"/>
      <c r="DB6" s="669"/>
      <c r="DC6" s="688"/>
      <c r="DD6" s="683" t="s">
        <v>129</v>
      </c>
      <c r="DE6" s="675"/>
      <c r="DF6" s="675"/>
      <c r="DG6" s="675"/>
      <c r="DH6" s="675"/>
      <c r="DI6" s="675"/>
      <c r="DJ6" s="675"/>
      <c r="DK6" s="675"/>
      <c r="DL6" s="675"/>
      <c r="DM6" s="675"/>
      <c r="DN6" s="675"/>
      <c r="DO6" s="675"/>
      <c r="DP6" s="676"/>
      <c r="DQ6" s="683">
        <v>294098</v>
      </c>
      <c r="DR6" s="675"/>
      <c r="DS6" s="675"/>
      <c r="DT6" s="675"/>
      <c r="DU6" s="675"/>
      <c r="DV6" s="675"/>
      <c r="DW6" s="675"/>
      <c r="DX6" s="675"/>
      <c r="DY6" s="675"/>
      <c r="DZ6" s="675"/>
      <c r="EA6" s="675"/>
      <c r="EB6" s="675"/>
      <c r="EC6" s="684"/>
    </row>
    <row r="7" spans="2:143" ht="11.25" customHeight="1" x14ac:dyDescent="0.2">
      <c r="B7" s="671" t="s">
        <v>233</v>
      </c>
      <c r="C7" s="672"/>
      <c r="D7" s="672"/>
      <c r="E7" s="672"/>
      <c r="F7" s="672"/>
      <c r="G7" s="672"/>
      <c r="H7" s="672"/>
      <c r="I7" s="672"/>
      <c r="J7" s="672"/>
      <c r="K7" s="672"/>
      <c r="L7" s="672"/>
      <c r="M7" s="672"/>
      <c r="N7" s="672"/>
      <c r="O7" s="672"/>
      <c r="P7" s="672"/>
      <c r="Q7" s="673"/>
      <c r="R7" s="674">
        <v>19571</v>
      </c>
      <c r="S7" s="675"/>
      <c r="T7" s="675"/>
      <c r="U7" s="675"/>
      <c r="V7" s="675"/>
      <c r="W7" s="675"/>
      <c r="X7" s="675"/>
      <c r="Y7" s="676"/>
      <c r="Z7" s="677">
        <v>0.1</v>
      </c>
      <c r="AA7" s="677"/>
      <c r="AB7" s="677"/>
      <c r="AC7" s="677"/>
      <c r="AD7" s="678">
        <v>19571</v>
      </c>
      <c r="AE7" s="678"/>
      <c r="AF7" s="678"/>
      <c r="AG7" s="678"/>
      <c r="AH7" s="678"/>
      <c r="AI7" s="678"/>
      <c r="AJ7" s="678"/>
      <c r="AK7" s="678"/>
      <c r="AL7" s="679">
        <v>0.1</v>
      </c>
      <c r="AM7" s="680"/>
      <c r="AN7" s="680"/>
      <c r="AO7" s="681"/>
      <c r="AP7" s="671" t="s">
        <v>234</v>
      </c>
      <c r="AQ7" s="672"/>
      <c r="AR7" s="672"/>
      <c r="AS7" s="672"/>
      <c r="AT7" s="672"/>
      <c r="AU7" s="672"/>
      <c r="AV7" s="672"/>
      <c r="AW7" s="672"/>
      <c r="AX7" s="672"/>
      <c r="AY7" s="672"/>
      <c r="AZ7" s="672"/>
      <c r="BA7" s="672"/>
      <c r="BB7" s="672"/>
      <c r="BC7" s="672"/>
      <c r="BD7" s="672"/>
      <c r="BE7" s="672"/>
      <c r="BF7" s="673"/>
      <c r="BG7" s="674">
        <v>4852480</v>
      </c>
      <c r="BH7" s="675"/>
      <c r="BI7" s="675"/>
      <c r="BJ7" s="675"/>
      <c r="BK7" s="675"/>
      <c r="BL7" s="675"/>
      <c r="BM7" s="675"/>
      <c r="BN7" s="676"/>
      <c r="BO7" s="677">
        <v>50.6</v>
      </c>
      <c r="BP7" s="677"/>
      <c r="BQ7" s="677"/>
      <c r="BR7" s="677"/>
      <c r="BS7" s="678">
        <v>41774</v>
      </c>
      <c r="BT7" s="678"/>
      <c r="BU7" s="678"/>
      <c r="BV7" s="678"/>
      <c r="BW7" s="678"/>
      <c r="BX7" s="678"/>
      <c r="BY7" s="678"/>
      <c r="BZ7" s="678"/>
      <c r="CA7" s="678"/>
      <c r="CB7" s="682"/>
      <c r="CD7" s="689" t="s">
        <v>235</v>
      </c>
      <c r="CE7" s="690"/>
      <c r="CF7" s="690"/>
      <c r="CG7" s="690"/>
      <c r="CH7" s="690"/>
      <c r="CI7" s="690"/>
      <c r="CJ7" s="690"/>
      <c r="CK7" s="690"/>
      <c r="CL7" s="690"/>
      <c r="CM7" s="690"/>
      <c r="CN7" s="690"/>
      <c r="CO7" s="690"/>
      <c r="CP7" s="690"/>
      <c r="CQ7" s="691"/>
      <c r="CR7" s="674">
        <v>3966144</v>
      </c>
      <c r="CS7" s="675"/>
      <c r="CT7" s="675"/>
      <c r="CU7" s="675"/>
      <c r="CV7" s="675"/>
      <c r="CW7" s="675"/>
      <c r="CX7" s="675"/>
      <c r="CY7" s="676"/>
      <c r="CZ7" s="677">
        <v>13.1</v>
      </c>
      <c r="DA7" s="677"/>
      <c r="DB7" s="677"/>
      <c r="DC7" s="677"/>
      <c r="DD7" s="683">
        <v>416200</v>
      </c>
      <c r="DE7" s="675"/>
      <c r="DF7" s="675"/>
      <c r="DG7" s="675"/>
      <c r="DH7" s="675"/>
      <c r="DI7" s="675"/>
      <c r="DJ7" s="675"/>
      <c r="DK7" s="675"/>
      <c r="DL7" s="675"/>
      <c r="DM7" s="675"/>
      <c r="DN7" s="675"/>
      <c r="DO7" s="675"/>
      <c r="DP7" s="676"/>
      <c r="DQ7" s="683">
        <v>3226488</v>
      </c>
      <c r="DR7" s="675"/>
      <c r="DS7" s="675"/>
      <c r="DT7" s="675"/>
      <c r="DU7" s="675"/>
      <c r="DV7" s="675"/>
      <c r="DW7" s="675"/>
      <c r="DX7" s="675"/>
      <c r="DY7" s="675"/>
      <c r="DZ7" s="675"/>
      <c r="EA7" s="675"/>
      <c r="EB7" s="675"/>
      <c r="EC7" s="684"/>
    </row>
    <row r="8" spans="2:143" ht="11.25" customHeight="1" x14ac:dyDescent="0.2">
      <c r="B8" s="671" t="s">
        <v>236</v>
      </c>
      <c r="C8" s="672"/>
      <c r="D8" s="672"/>
      <c r="E8" s="672"/>
      <c r="F8" s="672"/>
      <c r="G8" s="672"/>
      <c r="H8" s="672"/>
      <c r="I8" s="672"/>
      <c r="J8" s="672"/>
      <c r="K8" s="672"/>
      <c r="L8" s="672"/>
      <c r="M8" s="672"/>
      <c r="N8" s="672"/>
      <c r="O8" s="672"/>
      <c r="P8" s="672"/>
      <c r="Q8" s="673"/>
      <c r="R8" s="674">
        <v>65155</v>
      </c>
      <c r="S8" s="675"/>
      <c r="T8" s="675"/>
      <c r="U8" s="675"/>
      <c r="V8" s="675"/>
      <c r="W8" s="675"/>
      <c r="X8" s="675"/>
      <c r="Y8" s="676"/>
      <c r="Z8" s="677">
        <v>0.2</v>
      </c>
      <c r="AA8" s="677"/>
      <c r="AB8" s="677"/>
      <c r="AC8" s="677"/>
      <c r="AD8" s="678">
        <v>65155</v>
      </c>
      <c r="AE8" s="678"/>
      <c r="AF8" s="678"/>
      <c r="AG8" s="678"/>
      <c r="AH8" s="678"/>
      <c r="AI8" s="678"/>
      <c r="AJ8" s="678"/>
      <c r="AK8" s="678"/>
      <c r="AL8" s="679">
        <v>0.5</v>
      </c>
      <c r="AM8" s="680"/>
      <c r="AN8" s="680"/>
      <c r="AO8" s="681"/>
      <c r="AP8" s="671" t="s">
        <v>237</v>
      </c>
      <c r="AQ8" s="672"/>
      <c r="AR8" s="672"/>
      <c r="AS8" s="672"/>
      <c r="AT8" s="672"/>
      <c r="AU8" s="672"/>
      <c r="AV8" s="672"/>
      <c r="AW8" s="672"/>
      <c r="AX8" s="672"/>
      <c r="AY8" s="672"/>
      <c r="AZ8" s="672"/>
      <c r="BA8" s="672"/>
      <c r="BB8" s="672"/>
      <c r="BC8" s="672"/>
      <c r="BD8" s="672"/>
      <c r="BE8" s="672"/>
      <c r="BF8" s="673"/>
      <c r="BG8" s="674">
        <v>124731</v>
      </c>
      <c r="BH8" s="675"/>
      <c r="BI8" s="675"/>
      <c r="BJ8" s="675"/>
      <c r="BK8" s="675"/>
      <c r="BL8" s="675"/>
      <c r="BM8" s="675"/>
      <c r="BN8" s="676"/>
      <c r="BO8" s="677">
        <v>1.3</v>
      </c>
      <c r="BP8" s="677"/>
      <c r="BQ8" s="677"/>
      <c r="BR8" s="677"/>
      <c r="BS8" s="683" t="s">
        <v>129</v>
      </c>
      <c r="BT8" s="675"/>
      <c r="BU8" s="675"/>
      <c r="BV8" s="675"/>
      <c r="BW8" s="675"/>
      <c r="BX8" s="675"/>
      <c r="BY8" s="675"/>
      <c r="BZ8" s="675"/>
      <c r="CA8" s="675"/>
      <c r="CB8" s="684"/>
      <c r="CD8" s="689" t="s">
        <v>238</v>
      </c>
      <c r="CE8" s="690"/>
      <c r="CF8" s="690"/>
      <c r="CG8" s="690"/>
      <c r="CH8" s="690"/>
      <c r="CI8" s="690"/>
      <c r="CJ8" s="690"/>
      <c r="CK8" s="690"/>
      <c r="CL8" s="690"/>
      <c r="CM8" s="690"/>
      <c r="CN8" s="690"/>
      <c r="CO8" s="690"/>
      <c r="CP8" s="690"/>
      <c r="CQ8" s="691"/>
      <c r="CR8" s="674">
        <v>16457152</v>
      </c>
      <c r="CS8" s="675"/>
      <c r="CT8" s="675"/>
      <c r="CU8" s="675"/>
      <c r="CV8" s="675"/>
      <c r="CW8" s="675"/>
      <c r="CX8" s="675"/>
      <c r="CY8" s="676"/>
      <c r="CZ8" s="677">
        <v>54.5</v>
      </c>
      <c r="DA8" s="677"/>
      <c r="DB8" s="677"/>
      <c r="DC8" s="677"/>
      <c r="DD8" s="683">
        <v>114512</v>
      </c>
      <c r="DE8" s="675"/>
      <c r="DF8" s="675"/>
      <c r="DG8" s="675"/>
      <c r="DH8" s="675"/>
      <c r="DI8" s="675"/>
      <c r="DJ8" s="675"/>
      <c r="DK8" s="675"/>
      <c r="DL8" s="675"/>
      <c r="DM8" s="675"/>
      <c r="DN8" s="675"/>
      <c r="DO8" s="675"/>
      <c r="DP8" s="676"/>
      <c r="DQ8" s="683">
        <v>7456484</v>
      </c>
      <c r="DR8" s="675"/>
      <c r="DS8" s="675"/>
      <c r="DT8" s="675"/>
      <c r="DU8" s="675"/>
      <c r="DV8" s="675"/>
      <c r="DW8" s="675"/>
      <c r="DX8" s="675"/>
      <c r="DY8" s="675"/>
      <c r="DZ8" s="675"/>
      <c r="EA8" s="675"/>
      <c r="EB8" s="675"/>
      <c r="EC8" s="684"/>
    </row>
    <row r="9" spans="2:143" ht="11.25" customHeight="1" x14ac:dyDescent="0.2">
      <c r="B9" s="671" t="s">
        <v>239</v>
      </c>
      <c r="C9" s="672"/>
      <c r="D9" s="672"/>
      <c r="E9" s="672"/>
      <c r="F9" s="672"/>
      <c r="G9" s="672"/>
      <c r="H9" s="672"/>
      <c r="I9" s="672"/>
      <c r="J9" s="672"/>
      <c r="K9" s="672"/>
      <c r="L9" s="672"/>
      <c r="M9" s="672"/>
      <c r="N9" s="672"/>
      <c r="O9" s="672"/>
      <c r="P9" s="672"/>
      <c r="Q9" s="673"/>
      <c r="R9" s="674">
        <v>53040</v>
      </c>
      <c r="S9" s="675"/>
      <c r="T9" s="675"/>
      <c r="U9" s="675"/>
      <c r="V9" s="675"/>
      <c r="W9" s="675"/>
      <c r="X9" s="675"/>
      <c r="Y9" s="676"/>
      <c r="Z9" s="677">
        <v>0.2</v>
      </c>
      <c r="AA9" s="677"/>
      <c r="AB9" s="677"/>
      <c r="AC9" s="677"/>
      <c r="AD9" s="678">
        <v>53040</v>
      </c>
      <c r="AE9" s="678"/>
      <c r="AF9" s="678"/>
      <c r="AG9" s="678"/>
      <c r="AH9" s="678"/>
      <c r="AI9" s="678"/>
      <c r="AJ9" s="678"/>
      <c r="AK9" s="678"/>
      <c r="AL9" s="679">
        <v>0.4</v>
      </c>
      <c r="AM9" s="680"/>
      <c r="AN9" s="680"/>
      <c r="AO9" s="681"/>
      <c r="AP9" s="671" t="s">
        <v>240</v>
      </c>
      <c r="AQ9" s="672"/>
      <c r="AR9" s="672"/>
      <c r="AS9" s="672"/>
      <c r="AT9" s="672"/>
      <c r="AU9" s="672"/>
      <c r="AV9" s="672"/>
      <c r="AW9" s="672"/>
      <c r="AX9" s="672"/>
      <c r="AY9" s="672"/>
      <c r="AZ9" s="672"/>
      <c r="BA9" s="672"/>
      <c r="BB9" s="672"/>
      <c r="BC9" s="672"/>
      <c r="BD9" s="672"/>
      <c r="BE9" s="672"/>
      <c r="BF9" s="673"/>
      <c r="BG9" s="674">
        <v>4340652</v>
      </c>
      <c r="BH9" s="675"/>
      <c r="BI9" s="675"/>
      <c r="BJ9" s="675"/>
      <c r="BK9" s="675"/>
      <c r="BL9" s="675"/>
      <c r="BM9" s="675"/>
      <c r="BN9" s="676"/>
      <c r="BO9" s="677">
        <v>45.2</v>
      </c>
      <c r="BP9" s="677"/>
      <c r="BQ9" s="677"/>
      <c r="BR9" s="677"/>
      <c r="BS9" s="683" t="s">
        <v>129</v>
      </c>
      <c r="BT9" s="675"/>
      <c r="BU9" s="675"/>
      <c r="BV9" s="675"/>
      <c r="BW9" s="675"/>
      <c r="BX9" s="675"/>
      <c r="BY9" s="675"/>
      <c r="BZ9" s="675"/>
      <c r="CA9" s="675"/>
      <c r="CB9" s="684"/>
      <c r="CD9" s="689" t="s">
        <v>241</v>
      </c>
      <c r="CE9" s="690"/>
      <c r="CF9" s="690"/>
      <c r="CG9" s="690"/>
      <c r="CH9" s="690"/>
      <c r="CI9" s="690"/>
      <c r="CJ9" s="690"/>
      <c r="CK9" s="690"/>
      <c r="CL9" s="690"/>
      <c r="CM9" s="690"/>
      <c r="CN9" s="690"/>
      <c r="CO9" s="690"/>
      <c r="CP9" s="690"/>
      <c r="CQ9" s="691"/>
      <c r="CR9" s="674">
        <v>1684870</v>
      </c>
      <c r="CS9" s="675"/>
      <c r="CT9" s="675"/>
      <c r="CU9" s="675"/>
      <c r="CV9" s="675"/>
      <c r="CW9" s="675"/>
      <c r="CX9" s="675"/>
      <c r="CY9" s="676"/>
      <c r="CZ9" s="677">
        <v>5.6</v>
      </c>
      <c r="DA9" s="677"/>
      <c r="DB9" s="677"/>
      <c r="DC9" s="677"/>
      <c r="DD9" s="683">
        <v>5184</v>
      </c>
      <c r="DE9" s="675"/>
      <c r="DF9" s="675"/>
      <c r="DG9" s="675"/>
      <c r="DH9" s="675"/>
      <c r="DI9" s="675"/>
      <c r="DJ9" s="675"/>
      <c r="DK9" s="675"/>
      <c r="DL9" s="675"/>
      <c r="DM9" s="675"/>
      <c r="DN9" s="675"/>
      <c r="DO9" s="675"/>
      <c r="DP9" s="676"/>
      <c r="DQ9" s="683">
        <v>1194995</v>
      </c>
      <c r="DR9" s="675"/>
      <c r="DS9" s="675"/>
      <c r="DT9" s="675"/>
      <c r="DU9" s="675"/>
      <c r="DV9" s="675"/>
      <c r="DW9" s="675"/>
      <c r="DX9" s="675"/>
      <c r="DY9" s="675"/>
      <c r="DZ9" s="675"/>
      <c r="EA9" s="675"/>
      <c r="EB9" s="675"/>
      <c r="EC9" s="684"/>
    </row>
    <row r="10" spans="2:143" ht="11.25" customHeight="1" x14ac:dyDescent="0.2">
      <c r="B10" s="671" t="s">
        <v>242</v>
      </c>
      <c r="C10" s="672"/>
      <c r="D10" s="672"/>
      <c r="E10" s="672"/>
      <c r="F10" s="672"/>
      <c r="G10" s="672"/>
      <c r="H10" s="672"/>
      <c r="I10" s="672"/>
      <c r="J10" s="672"/>
      <c r="K10" s="672"/>
      <c r="L10" s="672"/>
      <c r="M10" s="672"/>
      <c r="N10" s="672"/>
      <c r="O10" s="672"/>
      <c r="P10" s="672"/>
      <c r="Q10" s="673"/>
      <c r="R10" s="674" t="s">
        <v>129</v>
      </c>
      <c r="S10" s="675"/>
      <c r="T10" s="675"/>
      <c r="U10" s="675"/>
      <c r="V10" s="675"/>
      <c r="W10" s="675"/>
      <c r="X10" s="675"/>
      <c r="Y10" s="676"/>
      <c r="Z10" s="677" t="s">
        <v>129</v>
      </c>
      <c r="AA10" s="677"/>
      <c r="AB10" s="677"/>
      <c r="AC10" s="677"/>
      <c r="AD10" s="678" t="s">
        <v>129</v>
      </c>
      <c r="AE10" s="678"/>
      <c r="AF10" s="678"/>
      <c r="AG10" s="678"/>
      <c r="AH10" s="678"/>
      <c r="AI10" s="678"/>
      <c r="AJ10" s="678"/>
      <c r="AK10" s="678"/>
      <c r="AL10" s="679" t="s">
        <v>129</v>
      </c>
      <c r="AM10" s="680"/>
      <c r="AN10" s="680"/>
      <c r="AO10" s="681"/>
      <c r="AP10" s="671" t="s">
        <v>243</v>
      </c>
      <c r="AQ10" s="672"/>
      <c r="AR10" s="672"/>
      <c r="AS10" s="672"/>
      <c r="AT10" s="672"/>
      <c r="AU10" s="672"/>
      <c r="AV10" s="672"/>
      <c r="AW10" s="672"/>
      <c r="AX10" s="672"/>
      <c r="AY10" s="672"/>
      <c r="AZ10" s="672"/>
      <c r="BA10" s="672"/>
      <c r="BB10" s="672"/>
      <c r="BC10" s="672"/>
      <c r="BD10" s="672"/>
      <c r="BE10" s="672"/>
      <c r="BF10" s="673"/>
      <c r="BG10" s="674">
        <v>114951</v>
      </c>
      <c r="BH10" s="675"/>
      <c r="BI10" s="675"/>
      <c r="BJ10" s="675"/>
      <c r="BK10" s="675"/>
      <c r="BL10" s="675"/>
      <c r="BM10" s="675"/>
      <c r="BN10" s="676"/>
      <c r="BO10" s="677">
        <v>1.2</v>
      </c>
      <c r="BP10" s="677"/>
      <c r="BQ10" s="677"/>
      <c r="BR10" s="677"/>
      <c r="BS10" s="683" t="s">
        <v>129</v>
      </c>
      <c r="BT10" s="675"/>
      <c r="BU10" s="675"/>
      <c r="BV10" s="675"/>
      <c r="BW10" s="675"/>
      <c r="BX10" s="675"/>
      <c r="BY10" s="675"/>
      <c r="BZ10" s="675"/>
      <c r="CA10" s="675"/>
      <c r="CB10" s="684"/>
      <c r="CD10" s="689" t="s">
        <v>244</v>
      </c>
      <c r="CE10" s="690"/>
      <c r="CF10" s="690"/>
      <c r="CG10" s="690"/>
      <c r="CH10" s="690"/>
      <c r="CI10" s="690"/>
      <c r="CJ10" s="690"/>
      <c r="CK10" s="690"/>
      <c r="CL10" s="690"/>
      <c r="CM10" s="690"/>
      <c r="CN10" s="690"/>
      <c r="CO10" s="690"/>
      <c r="CP10" s="690"/>
      <c r="CQ10" s="691"/>
      <c r="CR10" s="674">
        <v>114675</v>
      </c>
      <c r="CS10" s="675"/>
      <c r="CT10" s="675"/>
      <c r="CU10" s="675"/>
      <c r="CV10" s="675"/>
      <c r="CW10" s="675"/>
      <c r="CX10" s="675"/>
      <c r="CY10" s="676"/>
      <c r="CZ10" s="677">
        <v>0.4</v>
      </c>
      <c r="DA10" s="677"/>
      <c r="DB10" s="677"/>
      <c r="DC10" s="677"/>
      <c r="DD10" s="683" t="s">
        <v>129</v>
      </c>
      <c r="DE10" s="675"/>
      <c r="DF10" s="675"/>
      <c r="DG10" s="675"/>
      <c r="DH10" s="675"/>
      <c r="DI10" s="675"/>
      <c r="DJ10" s="675"/>
      <c r="DK10" s="675"/>
      <c r="DL10" s="675"/>
      <c r="DM10" s="675"/>
      <c r="DN10" s="675"/>
      <c r="DO10" s="675"/>
      <c r="DP10" s="676"/>
      <c r="DQ10" s="683">
        <v>87450</v>
      </c>
      <c r="DR10" s="675"/>
      <c r="DS10" s="675"/>
      <c r="DT10" s="675"/>
      <c r="DU10" s="675"/>
      <c r="DV10" s="675"/>
      <c r="DW10" s="675"/>
      <c r="DX10" s="675"/>
      <c r="DY10" s="675"/>
      <c r="DZ10" s="675"/>
      <c r="EA10" s="675"/>
      <c r="EB10" s="675"/>
      <c r="EC10" s="684"/>
    </row>
    <row r="11" spans="2:143" ht="11.25" customHeight="1" x14ac:dyDescent="0.2">
      <c r="B11" s="671" t="s">
        <v>245</v>
      </c>
      <c r="C11" s="672"/>
      <c r="D11" s="672"/>
      <c r="E11" s="672"/>
      <c r="F11" s="672"/>
      <c r="G11" s="672"/>
      <c r="H11" s="672"/>
      <c r="I11" s="672"/>
      <c r="J11" s="672"/>
      <c r="K11" s="672"/>
      <c r="L11" s="672"/>
      <c r="M11" s="672"/>
      <c r="N11" s="672"/>
      <c r="O11" s="672"/>
      <c r="P11" s="672"/>
      <c r="Q11" s="673"/>
      <c r="R11" s="674" t="s">
        <v>129</v>
      </c>
      <c r="S11" s="675"/>
      <c r="T11" s="675"/>
      <c r="U11" s="675"/>
      <c r="V11" s="675"/>
      <c r="W11" s="675"/>
      <c r="X11" s="675"/>
      <c r="Y11" s="676"/>
      <c r="Z11" s="677" t="s">
        <v>129</v>
      </c>
      <c r="AA11" s="677"/>
      <c r="AB11" s="677"/>
      <c r="AC11" s="677"/>
      <c r="AD11" s="678" t="s">
        <v>129</v>
      </c>
      <c r="AE11" s="678"/>
      <c r="AF11" s="678"/>
      <c r="AG11" s="678"/>
      <c r="AH11" s="678"/>
      <c r="AI11" s="678"/>
      <c r="AJ11" s="678"/>
      <c r="AK11" s="678"/>
      <c r="AL11" s="679" t="s">
        <v>129</v>
      </c>
      <c r="AM11" s="680"/>
      <c r="AN11" s="680"/>
      <c r="AO11" s="681"/>
      <c r="AP11" s="671" t="s">
        <v>246</v>
      </c>
      <c r="AQ11" s="672"/>
      <c r="AR11" s="672"/>
      <c r="AS11" s="672"/>
      <c r="AT11" s="672"/>
      <c r="AU11" s="672"/>
      <c r="AV11" s="672"/>
      <c r="AW11" s="672"/>
      <c r="AX11" s="672"/>
      <c r="AY11" s="672"/>
      <c r="AZ11" s="672"/>
      <c r="BA11" s="672"/>
      <c r="BB11" s="672"/>
      <c r="BC11" s="672"/>
      <c r="BD11" s="672"/>
      <c r="BE11" s="672"/>
      <c r="BF11" s="673"/>
      <c r="BG11" s="674">
        <v>272146</v>
      </c>
      <c r="BH11" s="675"/>
      <c r="BI11" s="675"/>
      <c r="BJ11" s="675"/>
      <c r="BK11" s="675"/>
      <c r="BL11" s="675"/>
      <c r="BM11" s="675"/>
      <c r="BN11" s="676"/>
      <c r="BO11" s="677">
        <v>2.8</v>
      </c>
      <c r="BP11" s="677"/>
      <c r="BQ11" s="677"/>
      <c r="BR11" s="677"/>
      <c r="BS11" s="683">
        <v>41774</v>
      </c>
      <c r="BT11" s="675"/>
      <c r="BU11" s="675"/>
      <c r="BV11" s="675"/>
      <c r="BW11" s="675"/>
      <c r="BX11" s="675"/>
      <c r="BY11" s="675"/>
      <c r="BZ11" s="675"/>
      <c r="CA11" s="675"/>
      <c r="CB11" s="684"/>
      <c r="CD11" s="689" t="s">
        <v>247</v>
      </c>
      <c r="CE11" s="690"/>
      <c r="CF11" s="690"/>
      <c r="CG11" s="690"/>
      <c r="CH11" s="690"/>
      <c r="CI11" s="690"/>
      <c r="CJ11" s="690"/>
      <c r="CK11" s="690"/>
      <c r="CL11" s="690"/>
      <c r="CM11" s="690"/>
      <c r="CN11" s="690"/>
      <c r="CO11" s="690"/>
      <c r="CP11" s="690"/>
      <c r="CQ11" s="691"/>
      <c r="CR11" s="674">
        <v>78104</v>
      </c>
      <c r="CS11" s="675"/>
      <c r="CT11" s="675"/>
      <c r="CU11" s="675"/>
      <c r="CV11" s="675"/>
      <c r="CW11" s="675"/>
      <c r="CX11" s="675"/>
      <c r="CY11" s="676"/>
      <c r="CZ11" s="677">
        <v>0.3</v>
      </c>
      <c r="DA11" s="677"/>
      <c r="DB11" s="677"/>
      <c r="DC11" s="677"/>
      <c r="DD11" s="683">
        <v>23895</v>
      </c>
      <c r="DE11" s="675"/>
      <c r="DF11" s="675"/>
      <c r="DG11" s="675"/>
      <c r="DH11" s="675"/>
      <c r="DI11" s="675"/>
      <c r="DJ11" s="675"/>
      <c r="DK11" s="675"/>
      <c r="DL11" s="675"/>
      <c r="DM11" s="675"/>
      <c r="DN11" s="675"/>
      <c r="DO11" s="675"/>
      <c r="DP11" s="676"/>
      <c r="DQ11" s="683">
        <v>55424</v>
      </c>
      <c r="DR11" s="675"/>
      <c r="DS11" s="675"/>
      <c r="DT11" s="675"/>
      <c r="DU11" s="675"/>
      <c r="DV11" s="675"/>
      <c r="DW11" s="675"/>
      <c r="DX11" s="675"/>
      <c r="DY11" s="675"/>
      <c r="DZ11" s="675"/>
      <c r="EA11" s="675"/>
      <c r="EB11" s="675"/>
      <c r="EC11" s="684"/>
    </row>
    <row r="12" spans="2:143" ht="11.25" customHeight="1" x14ac:dyDescent="0.2">
      <c r="B12" s="671" t="s">
        <v>248</v>
      </c>
      <c r="C12" s="672"/>
      <c r="D12" s="672"/>
      <c r="E12" s="672"/>
      <c r="F12" s="672"/>
      <c r="G12" s="672"/>
      <c r="H12" s="672"/>
      <c r="I12" s="672"/>
      <c r="J12" s="672"/>
      <c r="K12" s="672"/>
      <c r="L12" s="672"/>
      <c r="M12" s="672"/>
      <c r="N12" s="672"/>
      <c r="O12" s="672"/>
      <c r="P12" s="672"/>
      <c r="Q12" s="673"/>
      <c r="R12" s="674">
        <v>1249223</v>
      </c>
      <c r="S12" s="675"/>
      <c r="T12" s="675"/>
      <c r="U12" s="675"/>
      <c r="V12" s="675"/>
      <c r="W12" s="675"/>
      <c r="X12" s="675"/>
      <c r="Y12" s="676"/>
      <c r="Z12" s="677">
        <v>4</v>
      </c>
      <c r="AA12" s="677"/>
      <c r="AB12" s="677"/>
      <c r="AC12" s="677"/>
      <c r="AD12" s="678">
        <v>1249223</v>
      </c>
      <c r="AE12" s="678"/>
      <c r="AF12" s="678"/>
      <c r="AG12" s="678"/>
      <c r="AH12" s="678"/>
      <c r="AI12" s="678"/>
      <c r="AJ12" s="678"/>
      <c r="AK12" s="678"/>
      <c r="AL12" s="679">
        <v>8.6999999999999993</v>
      </c>
      <c r="AM12" s="680"/>
      <c r="AN12" s="680"/>
      <c r="AO12" s="681"/>
      <c r="AP12" s="671" t="s">
        <v>249</v>
      </c>
      <c r="AQ12" s="672"/>
      <c r="AR12" s="672"/>
      <c r="AS12" s="672"/>
      <c r="AT12" s="672"/>
      <c r="AU12" s="672"/>
      <c r="AV12" s="672"/>
      <c r="AW12" s="672"/>
      <c r="AX12" s="672"/>
      <c r="AY12" s="672"/>
      <c r="AZ12" s="672"/>
      <c r="BA12" s="672"/>
      <c r="BB12" s="672"/>
      <c r="BC12" s="672"/>
      <c r="BD12" s="672"/>
      <c r="BE12" s="672"/>
      <c r="BF12" s="673"/>
      <c r="BG12" s="674">
        <v>3601940</v>
      </c>
      <c r="BH12" s="675"/>
      <c r="BI12" s="675"/>
      <c r="BJ12" s="675"/>
      <c r="BK12" s="675"/>
      <c r="BL12" s="675"/>
      <c r="BM12" s="675"/>
      <c r="BN12" s="676"/>
      <c r="BO12" s="677">
        <v>37.5</v>
      </c>
      <c r="BP12" s="677"/>
      <c r="BQ12" s="677"/>
      <c r="BR12" s="677"/>
      <c r="BS12" s="683" t="s">
        <v>129</v>
      </c>
      <c r="BT12" s="675"/>
      <c r="BU12" s="675"/>
      <c r="BV12" s="675"/>
      <c r="BW12" s="675"/>
      <c r="BX12" s="675"/>
      <c r="BY12" s="675"/>
      <c r="BZ12" s="675"/>
      <c r="CA12" s="675"/>
      <c r="CB12" s="684"/>
      <c r="CD12" s="689" t="s">
        <v>250</v>
      </c>
      <c r="CE12" s="690"/>
      <c r="CF12" s="690"/>
      <c r="CG12" s="690"/>
      <c r="CH12" s="690"/>
      <c r="CI12" s="690"/>
      <c r="CJ12" s="690"/>
      <c r="CK12" s="690"/>
      <c r="CL12" s="690"/>
      <c r="CM12" s="690"/>
      <c r="CN12" s="690"/>
      <c r="CO12" s="690"/>
      <c r="CP12" s="690"/>
      <c r="CQ12" s="691"/>
      <c r="CR12" s="674">
        <v>121153</v>
      </c>
      <c r="CS12" s="675"/>
      <c r="CT12" s="675"/>
      <c r="CU12" s="675"/>
      <c r="CV12" s="675"/>
      <c r="CW12" s="675"/>
      <c r="CX12" s="675"/>
      <c r="CY12" s="676"/>
      <c r="CZ12" s="677">
        <v>0.4</v>
      </c>
      <c r="DA12" s="677"/>
      <c r="DB12" s="677"/>
      <c r="DC12" s="677"/>
      <c r="DD12" s="683">
        <v>47817</v>
      </c>
      <c r="DE12" s="675"/>
      <c r="DF12" s="675"/>
      <c r="DG12" s="675"/>
      <c r="DH12" s="675"/>
      <c r="DI12" s="675"/>
      <c r="DJ12" s="675"/>
      <c r="DK12" s="675"/>
      <c r="DL12" s="675"/>
      <c r="DM12" s="675"/>
      <c r="DN12" s="675"/>
      <c r="DO12" s="675"/>
      <c r="DP12" s="676"/>
      <c r="DQ12" s="683">
        <v>56299</v>
      </c>
      <c r="DR12" s="675"/>
      <c r="DS12" s="675"/>
      <c r="DT12" s="675"/>
      <c r="DU12" s="675"/>
      <c r="DV12" s="675"/>
      <c r="DW12" s="675"/>
      <c r="DX12" s="675"/>
      <c r="DY12" s="675"/>
      <c r="DZ12" s="675"/>
      <c r="EA12" s="675"/>
      <c r="EB12" s="675"/>
      <c r="EC12" s="684"/>
    </row>
    <row r="13" spans="2:143" ht="11.25" customHeight="1" x14ac:dyDescent="0.2">
      <c r="B13" s="671" t="s">
        <v>251</v>
      </c>
      <c r="C13" s="672"/>
      <c r="D13" s="672"/>
      <c r="E13" s="672"/>
      <c r="F13" s="672"/>
      <c r="G13" s="672"/>
      <c r="H13" s="672"/>
      <c r="I13" s="672"/>
      <c r="J13" s="672"/>
      <c r="K13" s="672"/>
      <c r="L13" s="672"/>
      <c r="M13" s="672"/>
      <c r="N13" s="672"/>
      <c r="O13" s="672"/>
      <c r="P13" s="672"/>
      <c r="Q13" s="673"/>
      <c r="R13" s="674" t="s">
        <v>129</v>
      </c>
      <c r="S13" s="675"/>
      <c r="T13" s="675"/>
      <c r="U13" s="675"/>
      <c r="V13" s="675"/>
      <c r="W13" s="675"/>
      <c r="X13" s="675"/>
      <c r="Y13" s="676"/>
      <c r="Z13" s="677" t="s">
        <v>129</v>
      </c>
      <c r="AA13" s="677"/>
      <c r="AB13" s="677"/>
      <c r="AC13" s="677"/>
      <c r="AD13" s="678" t="s">
        <v>129</v>
      </c>
      <c r="AE13" s="678"/>
      <c r="AF13" s="678"/>
      <c r="AG13" s="678"/>
      <c r="AH13" s="678"/>
      <c r="AI13" s="678"/>
      <c r="AJ13" s="678"/>
      <c r="AK13" s="678"/>
      <c r="AL13" s="679" t="s">
        <v>129</v>
      </c>
      <c r="AM13" s="680"/>
      <c r="AN13" s="680"/>
      <c r="AO13" s="681"/>
      <c r="AP13" s="671" t="s">
        <v>252</v>
      </c>
      <c r="AQ13" s="672"/>
      <c r="AR13" s="672"/>
      <c r="AS13" s="672"/>
      <c r="AT13" s="672"/>
      <c r="AU13" s="672"/>
      <c r="AV13" s="672"/>
      <c r="AW13" s="672"/>
      <c r="AX13" s="672"/>
      <c r="AY13" s="672"/>
      <c r="AZ13" s="672"/>
      <c r="BA13" s="672"/>
      <c r="BB13" s="672"/>
      <c r="BC13" s="672"/>
      <c r="BD13" s="672"/>
      <c r="BE13" s="672"/>
      <c r="BF13" s="673"/>
      <c r="BG13" s="674">
        <v>3342818</v>
      </c>
      <c r="BH13" s="675"/>
      <c r="BI13" s="675"/>
      <c r="BJ13" s="675"/>
      <c r="BK13" s="675"/>
      <c r="BL13" s="675"/>
      <c r="BM13" s="675"/>
      <c r="BN13" s="676"/>
      <c r="BO13" s="677">
        <v>34.799999999999997</v>
      </c>
      <c r="BP13" s="677"/>
      <c r="BQ13" s="677"/>
      <c r="BR13" s="677"/>
      <c r="BS13" s="683" t="s">
        <v>129</v>
      </c>
      <c r="BT13" s="675"/>
      <c r="BU13" s="675"/>
      <c r="BV13" s="675"/>
      <c r="BW13" s="675"/>
      <c r="BX13" s="675"/>
      <c r="BY13" s="675"/>
      <c r="BZ13" s="675"/>
      <c r="CA13" s="675"/>
      <c r="CB13" s="684"/>
      <c r="CD13" s="689" t="s">
        <v>253</v>
      </c>
      <c r="CE13" s="690"/>
      <c r="CF13" s="690"/>
      <c r="CG13" s="690"/>
      <c r="CH13" s="690"/>
      <c r="CI13" s="690"/>
      <c r="CJ13" s="690"/>
      <c r="CK13" s="690"/>
      <c r="CL13" s="690"/>
      <c r="CM13" s="690"/>
      <c r="CN13" s="690"/>
      <c r="CO13" s="690"/>
      <c r="CP13" s="690"/>
      <c r="CQ13" s="691"/>
      <c r="CR13" s="674">
        <v>919979</v>
      </c>
      <c r="CS13" s="675"/>
      <c r="CT13" s="675"/>
      <c r="CU13" s="675"/>
      <c r="CV13" s="675"/>
      <c r="CW13" s="675"/>
      <c r="CX13" s="675"/>
      <c r="CY13" s="676"/>
      <c r="CZ13" s="677">
        <v>3</v>
      </c>
      <c r="DA13" s="677"/>
      <c r="DB13" s="677"/>
      <c r="DC13" s="677"/>
      <c r="DD13" s="683">
        <v>501881</v>
      </c>
      <c r="DE13" s="675"/>
      <c r="DF13" s="675"/>
      <c r="DG13" s="675"/>
      <c r="DH13" s="675"/>
      <c r="DI13" s="675"/>
      <c r="DJ13" s="675"/>
      <c r="DK13" s="675"/>
      <c r="DL13" s="675"/>
      <c r="DM13" s="675"/>
      <c r="DN13" s="675"/>
      <c r="DO13" s="675"/>
      <c r="DP13" s="676"/>
      <c r="DQ13" s="683">
        <v>482427</v>
      </c>
      <c r="DR13" s="675"/>
      <c r="DS13" s="675"/>
      <c r="DT13" s="675"/>
      <c r="DU13" s="675"/>
      <c r="DV13" s="675"/>
      <c r="DW13" s="675"/>
      <c r="DX13" s="675"/>
      <c r="DY13" s="675"/>
      <c r="DZ13" s="675"/>
      <c r="EA13" s="675"/>
      <c r="EB13" s="675"/>
      <c r="EC13" s="684"/>
    </row>
    <row r="14" spans="2:143" ht="11.25" customHeight="1" x14ac:dyDescent="0.2">
      <c r="B14" s="671" t="s">
        <v>254</v>
      </c>
      <c r="C14" s="672"/>
      <c r="D14" s="672"/>
      <c r="E14" s="672"/>
      <c r="F14" s="672"/>
      <c r="G14" s="672"/>
      <c r="H14" s="672"/>
      <c r="I14" s="672"/>
      <c r="J14" s="672"/>
      <c r="K14" s="672"/>
      <c r="L14" s="672"/>
      <c r="M14" s="672"/>
      <c r="N14" s="672"/>
      <c r="O14" s="672"/>
      <c r="P14" s="672"/>
      <c r="Q14" s="673"/>
      <c r="R14" s="674" t="s">
        <v>129</v>
      </c>
      <c r="S14" s="675"/>
      <c r="T14" s="675"/>
      <c r="U14" s="675"/>
      <c r="V14" s="675"/>
      <c r="W14" s="675"/>
      <c r="X14" s="675"/>
      <c r="Y14" s="676"/>
      <c r="Z14" s="677" t="s">
        <v>129</v>
      </c>
      <c r="AA14" s="677"/>
      <c r="AB14" s="677"/>
      <c r="AC14" s="677"/>
      <c r="AD14" s="678" t="s">
        <v>129</v>
      </c>
      <c r="AE14" s="678"/>
      <c r="AF14" s="678"/>
      <c r="AG14" s="678"/>
      <c r="AH14" s="678"/>
      <c r="AI14" s="678"/>
      <c r="AJ14" s="678"/>
      <c r="AK14" s="678"/>
      <c r="AL14" s="679" t="s">
        <v>129</v>
      </c>
      <c r="AM14" s="680"/>
      <c r="AN14" s="680"/>
      <c r="AO14" s="681"/>
      <c r="AP14" s="671" t="s">
        <v>255</v>
      </c>
      <c r="AQ14" s="672"/>
      <c r="AR14" s="672"/>
      <c r="AS14" s="672"/>
      <c r="AT14" s="672"/>
      <c r="AU14" s="672"/>
      <c r="AV14" s="672"/>
      <c r="AW14" s="672"/>
      <c r="AX14" s="672"/>
      <c r="AY14" s="672"/>
      <c r="AZ14" s="672"/>
      <c r="BA14" s="672"/>
      <c r="BB14" s="672"/>
      <c r="BC14" s="672"/>
      <c r="BD14" s="672"/>
      <c r="BE14" s="672"/>
      <c r="BF14" s="673"/>
      <c r="BG14" s="674">
        <v>69355</v>
      </c>
      <c r="BH14" s="675"/>
      <c r="BI14" s="675"/>
      <c r="BJ14" s="675"/>
      <c r="BK14" s="675"/>
      <c r="BL14" s="675"/>
      <c r="BM14" s="675"/>
      <c r="BN14" s="676"/>
      <c r="BO14" s="677">
        <v>0.7</v>
      </c>
      <c r="BP14" s="677"/>
      <c r="BQ14" s="677"/>
      <c r="BR14" s="677"/>
      <c r="BS14" s="683" t="s">
        <v>129</v>
      </c>
      <c r="BT14" s="675"/>
      <c r="BU14" s="675"/>
      <c r="BV14" s="675"/>
      <c r="BW14" s="675"/>
      <c r="BX14" s="675"/>
      <c r="BY14" s="675"/>
      <c r="BZ14" s="675"/>
      <c r="CA14" s="675"/>
      <c r="CB14" s="684"/>
      <c r="CD14" s="689" t="s">
        <v>256</v>
      </c>
      <c r="CE14" s="690"/>
      <c r="CF14" s="690"/>
      <c r="CG14" s="690"/>
      <c r="CH14" s="690"/>
      <c r="CI14" s="690"/>
      <c r="CJ14" s="690"/>
      <c r="CK14" s="690"/>
      <c r="CL14" s="690"/>
      <c r="CM14" s="690"/>
      <c r="CN14" s="690"/>
      <c r="CO14" s="690"/>
      <c r="CP14" s="690"/>
      <c r="CQ14" s="691"/>
      <c r="CR14" s="674">
        <v>1050537</v>
      </c>
      <c r="CS14" s="675"/>
      <c r="CT14" s="675"/>
      <c r="CU14" s="675"/>
      <c r="CV14" s="675"/>
      <c r="CW14" s="675"/>
      <c r="CX14" s="675"/>
      <c r="CY14" s="676"/>
      <c r="CZ14" s="677">
        <v>3.5</v>
      </c>
      <c r="DA14" s="677"/>
      <c r="DB14" s="677"/>
      <c r="DC14" s="677"/>
      <c r="DD14" s="683">
        <v>54135</v>
      </c>
      <c r="DE14" s="675"/>
      <c r="DF14" s="675"/>
      <c r="DG14" s="675"/>
      <c r="DH14" s="675"/>
      <c r="DI14" s="675"/>
      <c r="DJ14" s="675"/>
      <c r="DK14" s="675"/>
      <c r="DL14" s="675"/>
      <c r="DM14" s="675"/>
      <c r="DN14" s="675"/>
      <c r="DO14" s="675"/>
      <c r="DP14" s="676"/>
      <c r="DQ14" s="683">
        <v>539192</v>
      </c>
      <c r="DR14" s="675"/>
      <c r="DS14" s="675"/>
      <c r="DT14" s="675"/>
      <c r="DU14" s="675"/>
      <c r="DV14" s="675"/>
      <c r="DW14" s="675"/>
      <c r="DX14" s="675"/>
      <c r="DY14" s="675"/>
      <c r="DZ14" s="675"/>
      <c r="EA14" s="675"/>
      <c r="EB14" s="675"/>
      <c r="EC14" s="684"/>
    </row>
    <row r="15" spans="2:143" ht="11.25" customHeight="1" x14ac:dyDescent="0.2">
      <c r="B15" s="671" t="s">
        <v>257</v>
      </c>
      <c r="C15" s="672"/>
      <c r="D15" s="672"/>
      <c r="E15" s="672"/>
      <c r="F15" s="672"/>
      <c r="G15" s="672"/>
      <c r="H15" s="672"/>
      <c r="I15" s="672"/>
      <c r="J15" s="672"/>
      <c r="K15" s="672"/>
      <c r="L15" s="672"/>
      <c r="M15" s="672"/>
      <c r="N15" s="672"/>
      <c r="O15" s="672"/>
      <c r="P15" s="672"/>
      <c r="Q15" s="673"/>
      <c r="R15" s="674">
        <v>69576</v>
      </c>
      <c r="S15" s="675"/>
      <c r="T15" s="675"/>
      <c r="U15" s="675"/>
      <c r="V15" s="675"/>
      <c r="W15" s="675"/>
      <c r="X15" s="675"/>
      <c r="Y15" s="676"/>
      <c r="Z15" s="677">
        <v>0.2</v>
      </c>
      <c r="AA15" s="677"/>
      <c r="AB15" s="677"/>
      <c r="AC15" s="677"/>
      <c r="AD15" s="678">
        <v>69576</v>
      </c>
      <c r="AE15" s="678"/>
      <c r="AF15" s="678"/>
      <c r="AG15" s="678"/>
      <c r="AH15" s="678"/>
      <c r="AI15" s="678"/>
      <c r="AJ15" s="678"/>
      <c r="AK15" s="678"/>
      <c r="AL15" s="679">
        <v>0.5</v>
      </c>
      <c r="AM15" s="680"/>
      <c r="AN15" s="680"/>
      <c r="AO15" s="681"/>
      <c r="AP15" s="671" t="s">
        <v>258</v>
      </c>
      <c r="AQ15" s="672"/>
      <c r="AR15" s="672"/>
      <c r="AS15" s="672"/>
      <c r="AT15" s="672"/>
      <c r="AU15" s="672"/>
      <c r="AV15" s="672"/>
      <c r="AW15" s="672"/>
      <c r="AX15" s="672"/>
      <c r="AY15" s="672"/>
      <c r="AZ15" s="672"/>
      <c r="BA15" s="672"/>
      <c r="BB15" s="672"/>
      <c r="BC15" s="672"/>
      <c r="BD15" s="672"/>
      <c r="BE15" s="672"/>
      <c r="BF15" s="673"/>
      <c r="BG15" s="674">
        <v>354716</v>
      </c>
      <c r="BH15" s="675"/>
      <c r="BI15" s="675"/>
      <c r="BJ15" s="675"/>
      <c r="BK15" s="675"/>
      <c r="BL15" s="675"/>
      <c r="BM15" s="675"/>
      <c r="BN15" s="676"/>
      <c r="BO15" s="677">
        <v>3.7</v>
      </c>
      <c r="BP15" s="677"/>
      <c r="BQ15" s="677"/>
      <c r="BR15" s="677"/>
      <c r="BS15" s="683" t="s">
        <v>129</v>
      </c>
      <c r="BT15" s="675"/>
      <c r="BU15" s="675"/>
      <c r="BV15" s="675"/>
      <c r="BW15" s="675"/>
      <c r="BX15" s="675"/>
      <c r="BY15" s="675"/>
      <c r="BZ15" s="675"/>
      <c r="CA15" s="675"/>
      <c r="CB15" s="684"/>
      <c r="CD15" s="689" t="s">
        <v>259</v>
      </c>
      <c r="CE15" s="690"/>
      <c r="CF15" s="690"/>
      <c r="CG15" s="690"/>
      <c r="CH15" s="690"/>
      <c r="CI15" s="690"/>
      <c r="CJ15" s="690"/>
      <c r="CK15" s="690"/>
      <c r="CL15" s="690"/>
      <c r="CM15" s="690"/>
      <c r="CN15" s="690"/>
      <c r="CO15" s="690"/>
      <c r="CP15" s="690"/>
      <c r="CQ15" s="691"/>
      <c r="CR15" s="674">
        <v>3598328</v>
      </c>
      <c r="CS15" s="675"/>
      <c r="CT15" s="675"/>
      <c r="CU15" s="675"/>
      <c r="CV15" s="675"/>
      <c r="CW15" s="675"/>
      <c r="CX15" s="675"/>
      <c r="CY15" s="676"/>
      <c r="CZ15" s="677">
        <v>11.9</v>
      </c>
      <c r="DA15" s="677"/>
      <c r="DB15" s="677"/>
      <c r="DC15" s="677"/>
      <c r="DD15" s="683">
        <v>1231377</v>
      </c>
      <c r="DE15" s="675"/>
      <c r="DF15" s="675"/>
      <c r="DG15" s="675"/>
      <c r="DH15" s="675"/>
      <c r="DI15" s="675"/>
      <c r="DJ15" s="675"/>
      <c r="DK15" s="675"/>
      <c r="DL15" s="675"/>
      <c r="DM15" s="675"/>
      <c r="DN15" s="675"/>
      <c r="DO15" s="675"/>
      <c r="DP15" s="676"/>
      <c r="DQ15" s="683">
        <v>2125682</v>
      </c>
      <c r="DR15" s="675"/>
      <c r="DS15" s="675"/>
      <c r="DT15" s="675"/>
      <c r="DU15" s="675"/>
      <c r="DV15" s="675"/>
      <c r="DW15" s="675"/>
      <c r="DX15" s="675"/>
      <c r="DY15" s="675"/>
      <c r="DZ15" s="675"/>
      <c r="EA15" s="675"/>
      <c r="EB15" s="675"/>
      <c r="EC15" s="684"/>
    </row>
    <row r="16" spans="2:143" ht="11.25" customHeight="1" x14ac:dyDescent="0.2">
      <c r="B16" s="671" t="s">
        <v>260</v>
      </c>
      <c r="C16" s="672"/>
      <c r="D16" s="672"/>
      <c r="E16" s="672"/>
      <c r="F16" s="672"/>
      <c r="G16" s="672"/>
      <c r="H16" s="672"/>
      <c r="I16" s="672"/>
      <c r="J16" s="672"/>
      <c r="K16" s="672"/>
      <c r="L16" s="672"/>
      <c r="M16" s="672"/>
      <c r="N16" s="672"/>
      <c r="O16" s="672"/>
      <c r="P16" s="672"/>
      <c r="Q16" s="673"/>
      <c r="R16" s="674" t="s">
        <v>129</v>
      </c>
      <c r="S16" s="675"/>
      <c r="T16" s="675"/>
      <c r="U16" s="675"/>
      <c r="V16" s="675"/>
      <c r="W16" s="675"/>
      <c r="X16" s="675"/>
      <c r="Y16" s="676"/>
      <c r="Z16" s="677" t="s">
        <v>129</v>
      </c>
      <c r="AA16" s="677"/>
      <c r="AB16" s="677"/>
      <c r="AC16" s="677"/>
      <c r="AD16" s="678" t="s">
        <v>173</v>
      </c>
      <c r="AE16" s="678"/>
      <c r="AF16" s="678"/>
      <c r="AG16" s="678"/>
      <c r="AH16" s="678"/>
      <c r="AI16" s="678"/>
      <c r="AJ16" s="678"/>
      <c r="AK16" s="678"/>
      <c r="AL16" s="679" t="s">
        <v>129</v>
      </c>
      <c r="AM16" s="680"/>
      <c r="AN16" s="680"/>
      <c r="AO16" s="681"/>
      <c r="AP16" s="671" t="s">
        <v>261</v>
      </c>
      <c r="AQ16" s="672"/>
      <c r="AR16" s="672"/>
      <c r="AS16" s="672"/>
      <c r="AT16" s="672"/>
      <c r="AU16" s="672"/>
      <c r="AV16" s="672"/>
      <c r="AW16" s="672"/>
      <c r="AX16" s="672"/>
      <c r="AY16" s="672"/>
      <c r="AZ16" s="672"/>
      <c r="BA16" s="672"/>
      <c r="BB16" s="672"/>
      <c r="BC16" s="672"/>
      <c r="BD16" s="672"/>
      <c r="BE16" s="672"/>
      <c r="BF16" s="673"/>
      <c r="BG16" s="674" t="s">
        <v>129</v>
      </c>
      <c r="BH16" s="675"/>
      <c r="BI16" s="675"/>
      <c r="BJ16" s="675"/>
      <c r="BK16" s="675"/>
      <c r="BL16" s="675"/>
      <c r="BM16" s="675"/>
      <c r="BN16" s="676"/>
      <c r="BO16" s="677" t="s">
        <v>129</v>
      </c>
      <c r="BP16" s="677"/>
      <c r="BQ16" s="677"/>
      <c r="BR16" s="677"/>
      <c r="BS16" s="683" t="s">
        <v>129</v>
      </c>
      <c r="BT16" s="675"/>
      <c r="BU16" s="675"/>
      <c r="BV16" s="675"/>
      <c r="BW16" s="675"/>
      <c r="BX16" s="675"/>
      <c r="BY16" s="675"/>
      <c r="BZ16" s="675"/>
      <c r="CA16" s="675"/>
      <c r="CB16" s="684"/>
      <c r="CD16" s="689" t="s">
        <v>262</v>
      </c>
      <c r="CE16" s="690"/>
      <c r="CF16" s="690"/>
      <c r="CG16" s="690"/>
      <c r="CH16" s="690"/>
      <c r="CI16" s="690"/>
      <c r="CJ16" s="690"/>
      <c r="CK16" s="690"/>
      <c r="CL16" s="690"/>
      <c r="CM16" s="690"/>
      <c r="CN16" s="690"/>
      <c r="CO16" s="690"/>
      <c r="CP16" s="690"/>
      <c r="CQ16" s="691"/>
      <c r="CR16" s="674">
        <v>13861</v>
      </c>
      <c r="CS16" s="675"/>
      <c r="CT16" s="675"/>
      <c r="CU16" s="675"/>
      <c r="CV16" s="675"/>
      <c r="CW16" s="675"/>
      <c r="CX16" s="675"/>
      <c r="CY16" s="676"/>
      <c r="CZ16" s="677">
        <v>0</v>
      </c>
      <c r="DA16" s="677"/>
      <c r="DB16" s="677"/>
      <c r="DC16" s="677"/>
      <c r="DD16" s="683" t="s">
        <v>129</v>
      </c>
      <c r="DE16" s="675"/>
      <c r="DF16" s="675"/>
      <c r="DG16" s="675"/>
      <c r="DH16" s="675"/>
      <c r="DI16" s="675"/>
      <c r="DJ16" s="675"/>
      <c r="DK16" s="675"/>
      <c r="DL16" s="675"/>
      <c r="DM16" s="675"/>
      <c r="DN16" s="675"/>
      <c r="DO16" s="675"/>
      <c r="DP16" s="676"/>
      <c r="DQ16" s="683">
        <v>6421</v>
      </c>
      <c r="DR16" s="675"/>
      <c r="DS16" s="675"/>
      <c r="DT16" s="675"/>
      <c r="DU16" s="675"/>
      <c r="DV16" s="675"/>
      <c r="DW16" s="675"/>
      <c r="DX16" s="675"/>
      <c r="DY16" s="675"/>
      <c r="DZ16" s="675"/>
      <c r="EA16" s="675"/>
      <c r="EB16" s="675"/>
      <c r="EC16" s="684"/>
    </row>
    <row r="17" spans="2:133" ht="11.25" customHeight="1" x14ac:dyDescent="0.2">
      <c r="B17" s="671" t="s">
        <v>263</v>
      </c>
      <c r="C17" s="672"/>
      <c r="D17" s="672"/>
      <c r="E17" s="672"/>
      <c r="F17" s="672"/>
      <c r="G17" s="672"/>
      <c r="H17" s="672"/>
      <c r="I17" s="672"/>
      <c r="J17" s="672"/>
      <c r="K17" s="672"/>
      <c r="L17" s="672"/>
      <c r="M17" s="672"/>
      <c r="N17" s="672"/>
      <c r="O17" s="672"/>
      <c r="P17" s="672"/>
      <c r="Q17" s="673"/>
      <c r="R17" s="674">
        <v>70703</v>
      </c>
      <c r="S17" s="675"/>
      <c r="T17" s="675"/>
      <c r="U17" s="675"/>
      <c r="V17" s="675"/>
      <c r="W17" s="675"/>
      <c r="X17" s="675"/>
      <c r="Y17" s="676"/>
      <c r="Z17" s="677">
        <v>0.2</v>
      </c>
      <c r="AA17" s="677"/>
      <c r="AB17" s="677"/>
      <c r="AC17" s="677"/>
      <c r="AD17" s="678">
        <v>70703</v>
      </c>
      <c r="AE17" s="678"/>
      <c r="AF17" s="678"/>
      <c r="AG17" s="678"/>
      <c r="AH17" s="678"/>
      <c r="AI17" s="678"/>
      <c r="AJ17" s="678"/>
      <c r="AK17" s="678"/>
      <c r="AL17" s="679">
        <v>0.5</v>
      </c>
      <c r="AM17" s="680"/>
      <c r="AN17" s="680"/>
      <c r="AO17" s="681"/>
      <c r="AP17" s="671" t="s">
        <v>264</v>
      </c>
      <c r="AQ17" s="672"/>
      <c r="AR17" s="672"/>
      <c r="AS17" s="672"/>
      <c r="AT17" s="672"/>
      <c r="AU17" s="672"/>
      <c r="AV17" s="672"/>
      <c r="AW17" s="672"/>
      <c r="AX17" s="672"/>
      <c r="AY17" s="672"/>
      <c r="AZ17" s="672"/>
      <c r="BA17" s="672"/>
      <c r="BB17" s="672"/>
      <c r="BC17" s="672"/>
      <c r="BD17" s="672"/>
      <c r="BE17" s="672"/>
      <c r="BF17" s="673"/>
      <c r="BG17" s="674" t="s">
        <v>129</v>
      </c>
      <c r="BH17" s="675"/>
      <c r="BI17" s="675"/>
      <c r="BJ17" s="675"/>
      <c r="BK17" s="675"/>
      <c r="BL17" s="675"/>
      <c r="BM17" s="675"/>
      <c r="BN17" s="676"/>
      <c r="BO17" s="677" t="s">
        <v>129</v>
      </c>
      <c r="BP17" s="677"/>
      <c r="BQ17" s="677"/>
      <c r="BR17" s="677"/>
      <c r="BS17" s="683" t="s">
        <v>129</v>
      </c>
      <c r="BT17" s="675"/>
      <c r="BU17" s="675"/>
      <c r="BV17" s="675"/>
      <c r="BW17" s="675"/>
      <c r="BX17" s="675"/>
      <c r="BY17" s="675"/>
      <c r="BZ17" s="675"/>
      <c r="CA17" s="675"/>
      <c r="CB17" s="684"/>
      <c r="CD17" s="689" t="s">
        <v>265</v>
      </c>
      <c r="CE17" s="690"/>
      <c r="CF17" s="690"/>
      <c r="CG17" s="690"/>
      <c r="CH17" s="690"/>
      <c r="CI17" s="690"/>
      <c r="CJ17" s="690"/>
      <c r="CK17" s="690"/>
      <c r="CL17" s="690"/>
      <c r="CM17" s="690"/>
      <c r="CN17" s="690"/>
      <c r="CO17" s="690"/>
      <c r="CP17" s="690"/>
      <c r="CQ17" s="691"/>
      <c r="CR17" s="674">
        <v>1874581</v>
      </c>
      <c r="CS17" s="675"/>
      <c r="CT17" s="675"/>
      <c r="CU17" s="675"/>
      <c r="CV17" s="675"/>
      <c r="CW17" s="675"/>
      <c r="CX17" s="675"/>
      <c r="CY17" s="676"/>
      <c r="CZ17" s="677">
        <v>6.2</v>
      </c>
      <c r="DA17" s="677"/>
      <c r="DB17" s="677"/>
      <c r="DC17" s="677"/>
      <c r="DD17" s="683" t="s">
        <v>129</v>
      </c>
      <c r="DE17" s="675"/>
      <c r="DF17" s="675"/>
      <c r="DG17" s="675"/>
      <c r="DH17" s="675"/>
      <c r="DI17" s="675"/>
      <c r="DJ17" s="675"/>
      <c r="DK17" s="675"/>
      <c r="DL17" s="675"/>
      <c r="DM17" s="675"/>
      <c r="DN17" s="675"/>
      <c r="DO17" s="675"/>
      <c r="DP17" s="676"/>
      <c r="DQ17" s="683">
        <v>1846187</v>
      </c>
      <c r="DR17" s="675"/>
      <c r="DS17" s="675"/>
      <c r="DT17" s="675"/>
      <c r="DU17" s="675"/>
      <c r="DV17" s="675"/>
      <c r="DW17" s="675"/>
      <c r="DX17" s="675"/>
      <c r="DY17" s="675"/>
      <c r="DZ17" s="675"/>
      <c r="EA17" s="675"/>
      <c r="EB17" s="675"/>
      <c r="EC17" s="684"/>
    </row>
    <row r="18" spans="2:133" ht="11.25" customHeight="1" x14ac:dyDescent="0.2">
      <c r="B18" s="671" t="s">
        <v>266</v>
      </c>
      <c r="C18" s="672"/>
      <c r="D18" s="672"/>
      <c r="E18" s="672"/>
      <c r="F18" s="672"/>
      <c r="G18" s="672"/>
      <c r="H18" s="672"/>
      <c r="I18" s="672"/>
      <c r="J18" s="672"/>
      <c r="K18" s="672"/>
      <c r="L18" s="672"/>
      <c r="M18" s="672"/>
      <c r="N18" s="672"/>
      <c r="O18" s="672"/>
      <c r="P18" s="672"/>
      <c r="Q18" s="673"/>
      <c r="R18" s="674">
        <v>3949275</v>
      </c>
      <c r="S18" s="675"/>
      <c r="T18" s="675"/>
      <c r="U18" s="675"/>
      <c r="V18" s="675"/>
      <c r="W18" s="675"/>
      <c r="X18" s="675"/>
      <c r="Y18" s="676"/>
      <c r="Z18" s="677">
        <v>12.7</v>
      </c>
      <c r="AA18" s="677"/>
      <c r="AB18" s="677"/>
      <c r="AC18" s="677"/>
      <c r="AD18" s="678">
        <v>3801229</v>
      </c>
      <c r="AE18" s="678"/>
      <c r="AF18" s="678"/>
      <c r="AG18" s="678"/>
      <c r="AH18" s="678"/>
      <c r="AI18" s="678"/>
      <c r="AJ18" s="678"/>
      <c r="AK18" s="678"/>
      <c r="AL18" s="679">
        <v>26.4</v>
      </c>
      <c r="AM18" s="680"/>
      <c r="AN18" s="680"/>
      <c r="AO18" s="681"/>
      <c r="AP18" s="671" t="s">
        <v>267</v>
      </c>
      <c r="AQ18" s="672"/>
      <c r="AR18" s="672"/>
      <c r="AS18" s="672"/>
      <c r="AT18" s="672"/>
      <c r="AU18" s="672"/>
      <c r="AV18" s="672"/>
      <c r="AW18" s="672"/>
      <c r="AX18" s="672"/>
      <c r="AY18" s="672"/>
      <c r="AZ18" s="672"/>
      <c r="BA18" s="672"/>
      <c r="BB18" s="672"/>
      <c r="BC18" s="672"/>
      <c r="BD18" s="672"/>
      <c r="BE18" s="672"/>
      <c r="BF18" s="673"/>
      <c r="BG18" s="674" t="s">
        <v>129</v>
      </c>
      <c r="BH18" s="675"/>
      <c r="BI18" s="675"/>
      <c r="BJ18" s="675"/>
      <c r="BK18" s="675"/>
      <c r="BL18" s="675"/>
      <c r="BM18" s="675"/>
      <c r="BN18" s="676"/>
      <c r="BO18" s="677" t="s">
        <v>129</v>
      </c>
      <c r="BP18" s="677"/>
      <c r="BQ18" s="677"/>
      <c r="BR18" s="677"/>
      <c r="BS18" s="683" t="s">
        <v>129</v>
      </c>
      <c r="BT18" s="675"/>
      <c r="BU18" s="675"/>
      <c r="BV18" s="675"/>
      <c r="BW18" s="675"/>
      <c r="BX18" s="675"/>
      <c r="BY18" s="675"/>
      <c r="BZ18" s="675"/>
      <c r="CA18" s="675"/>
      <c r="CB18" s="684"/>
      <c r="CD18" s="689" t="s">
        <v>268</v>
      </c>
      <c r="CE18" s="690"/>
      <c r="CF18" s="690"/>
      <c r="CG18" s="690"/>
      <c r="CH18" s="690"/>
      <c r="CI18" s="690"/>
      <c r="CJ18" s="690"/>
      <c r="CK18" s="690"/>
      <c r="CL18" s="690"/>
      <c r="CM18" s="690"/>
      <c r="CN18" s="690"/>
      <c r="CO18" s="690"/>
      <c r="CP18" s="690"/>
      <c r="CQ18" s="691"/>
      <c r="CR18" s="674" t="s">
        <v>129</v>
      </c>
      <c r="CS18" s="675"/>
      <c r="CT18" s="675"/>
      <c r="CU18" s="675"/>
      <c r="CV18" s="675"/>
      <c r="CW18" s="675"/>
      <c r="CX18" s="675"/>
      <c r="CY18" s="676"/>
      <c r="CZ18" s="677" t="s">
        <v>129</v>
      </c>
      <c r="DA18" s="677"/>
      <c r="DB18" s="677"/>
      <c r="DC18" s="677"/>
      <c r="DD18" s="683" t="s">
        <v>129</v>
      </c>
      <c r="DE18" s="675"/>
      <c r="DF18" s="675"/>
      <c r="DG18" s="675"/>
      <c r="DH18" s="675"/>
      <c r="DI18" s="675"/>
      <c r="DJ18" s="675"/>
      <c r="DK18" s="675"/>
      <c r="DL18" s="675"/>
      <c r="DM18" s="675"/>
      <c r="DN18" s="675"/>
      <c r="DO18" s="675"/>
      <c r="DP18" s="676"/>
      <c r="DQ18" s="683" t="s">
        <v>129</v>
      </c>
      <c r="DR18" s="675"/>
      <c r="DS18" s="675"/>
      <c r="DT18" s="675"/>
      <c r="DU18" s="675"/>
      <c r="DV18" s="675"/>
      <c r="DW18" s="675"/>
      <c r="DX18" s="675"/>
      <c r="DY18" s="675"/>
      <c r="DZ18" s="675"/>
      <c r="EA18" s="675"/>
      <c r="EB18" s="675"/>
      <c r="EC18" s="684"/>
    </row>
    <row r="19" spans="2:133" ht="11.25" customHeight="1" x14ac:dyDescent="0.2">
      <c r="B19" s="671" t="s">
        <v>269</v>
      </c>
      <c r="C19" s="672"/>
      <c r="D19" s="672"/>
      <c r="E19" s="672"/>
      <c r="F19" s="672"/>
      <c r="G19" s="672"/>
      <c r="H19" s="672"/>
      <c r="I19" s="672"/>
      <c r="J19" s="672"/>
      <c r="K19" s="672"/>
      <c r="L19" s="672"/>
      <c r="M19" s="672"/>
      <c r="N19" s="672"/>
      <c r="O19" s="672"/>
      <c r="P19" s="672"/>
      <c r="Q19" s="673"/>
      <c r="R19" s="674">
        <v>3801229</v>
      </c>
      <c r="S19" s="675"/>
      <c r="T19" s="675"/>
      <c r="U19" s="675"/>
      <c r="V19" s="675"/>
      <c r="W19" s="675"/>
      <c r="X19" s="675"/>
      <c r="Y19" s="676"/>
      <c r="Z19" s="677">
        <v>12.3</v>
      </c>
      <c r="AA19" s="677"/>
      <c r="AB19" s="677"/>
      <c r="AC19" s="677"/>
      <c r="AD19" s="678">
        <v>3801229</v>
      </c>
      <c r="AE19" s="678"/>
      <c r="AF19" s="678"/>
      <c r="AG19" s="678"/>
      <c r="AH19" s="678"/>
      <c r="AI19" s="678"/>
      <c r="AJ19" s="678"/>
      <c r="AK19" s="678"/>
      <c r="AL19" s="679">
        <v>26.4</v>
      </c>
      <c r="AM19" s="680"/>
      <c r="AN19" s="680"/>
      <c r="AO19" s="681"/>
      <c r="AP19" s="671" t="s">
        <v>270</v>
      </c>
      <c r="AQ19" s="672"/>
      <c r="AR19" s="672"/>
      <c r="AS19" s="672"/>
      <c r="AT19" s="672"/>
      <c r="AU19" s="672"/>
      <c r="AV19" s="672"/>
      <c r="AW19" s="672"/>
      <c r="AX19" s="672"/>
      <c r="AY19" s="672"/>
      <c r="AZ19" s="672"/>
      <c r="BA19" s="672"/>
      <c r="BB19" s="672"/>
      <c r="BC19" s="672"/>
      <c r="BD19" s="672"/>
      <c r="BE19" s="672"/>
      <c r="BF19" s="673"/>
      <c r="BG19" s="674">
        <v>716533</v>
      </c>
      <c r="BH19" s="675"/>
      <c r="BI19" s="675"/>
      <c r="BJ19" s="675"/>
      <c r="BK19" s="675"/>
      <c r="BL19" s="675"/>
      <c r="BM19" s="675"/>
      <c r="BN19" s="676"/>
      <c r="BO19" s="677">
        <v>7.5</v>
      </c>
      <c r="BP19" s="677"/>
      <c r="BQ19" s="677"/>
      <c r="BR19" s="677"/>
      <c r="BS19" s="683" t="s">
        <v>129</v>
      </c>
      <c r="BT19" s="675"/>
      <c r="BU19" s="675"/>
      <c r="BV19" s="675"/>
      <c r="BW19" s="675"/>
      <c r="BX19" s="675"/>
      <c r="BY19" s="675"/>
      <c r="BZ19" s="675"/>
      <c r="CA19" s="675"/>
      <c r="CB19" s="684"/>
      <c r="CD19" s="689" t="s">
        <v>271</v>
      </c>
      <c r="CE19" s="690"/>
      <c r="CF19" s="690"/>
      <c r="CG19" s="690"/>
      <c r="CH19" s="690"/>
      <c r="CI19" s="690"/>
      <c r="CJ19" s="690"/>
      <c r="CK19" s="690"/>
      <c r="CL19" s="690"/>
      <c r="CM19" s="690"/>
      <c r="CN19" s="690"/>
      <c r="CO19" s="690"/>
      <c r="CP19" s="690"/>
      <c r="CQ19" s="691"/>
      <c r="CR19" s="674" t="s">
        <v>129</v>
      </c>
      <c r="CS19" s="675"/>
      <c r="CT19" s="675"/>
      <c r="CU19" s="675"/>
      <c r="CV19" s="675"/>
      <c r="CW19" s="675"/>
      <c r="CX19" s="675"/>
      <c r="CY19" s="676"/>
      <c r="CZ19" s="677" t="s">
        <v>129</v>
      </c>
      <c r="DA19" s="677"/>
      <c r="DB19" s="677"/>
      <c r="DC19" s="677"/>
      <c r="DD19" s="683" t="s">
        <v>129</v>
      </c>
      <c r="DE19" s="675"/>
      <c r="DF19" s="675"/>
      <c r="DG19" s="675"/>
      <c r="DH19" s="675"/>
      <c r="DI19" s="675"/>
      <c r="DJ19" s="675"/>
      <c r="DK19" s="675"/>
      <c r="DL19" s="675"/>
      <c r="DM19" s="675"/>
      <c r="DN19" s="675"/>
      <c r="DO19" s="675"/>
      <c r="DP19" s="676"/>
      <c r="DQ19" s="683" t="s">
        <v>129</v>
      </c>
      <c r="DR19" s="675"/>
      <c r="DS19" s="675"/>
      <c r="DT19" s="675"/>
      <c r="DU19" s="675"/>
      <c r="DV19" s="675"/>
      <c r="DW19" s="675"/>
      <c r="DX19" s="675"/>
      <c r="DY19" s="675"/>
      <c r="DZ19" s="675"/>
      <c r="EA19" s="675"/>
      <c r="EB19" s="675"/>
      <c r="EC19" s="684"/>
    </row>
    <row r="20" spans="2:133" ht="11.25" customHeight="1" x14ac:dyDescent="0.2">
      <c r="B20" s="671" t="s">
        <v>272</v>
      </c>
      <c r="C20" s="672"/>
      <c r="D20" s="672"/>
      <c r="E20" s="672"/>
      <c r="F20" s="672"/>
      <c r="G20" s="672"/>
      <c r="H20" s="672"/>
      <c r="I20" s="672"/>
      <c r="J20" s="672"/>
      <c r="K20" s="672"/>
      <c r="L20" s="672"/>
      <c r="M20" s="672"/>
      <c r="N20" s="672"/>
      <c r="O20" s="672"/>
      <c r="P20" s="672"/>
      <c r="Q20" s="673"/>
      <c r="R20" s="674">
        <v>148046</v>
      </c>
      <c r="S20" s="675"/>
      <c r="T20" s="675"/>
      <c r="U20" s="675"/>
      <c r="V20" s="675"/>
      <c r="W20" s="675"/>
      <c r="X20" s="675"/>
      <c r="Y20" s="676"/>
      <c r="Z20" s="677">
        <v>0.5</v>
      </c>
      <c r="AA20" s="677"/>
      <c r="AB20" s="677"/>
      <c r="AC20" s="677"/>
      <c r="AD20" s="678" t="s">
        <v>129</v>
      </c>
      <c r="AE20" s="678"/>
      <c r="AF20" s="678"/>
      <c r="AG20" s="678"/>
      <c r="AH20" s="678"/>
      <c r="AI20" s="678"/>
      <c r="AJ20" s="678"/>
      <c r="AK20" s="678"/>
      <c r="AL20" s="679" t="s">
        <v>129</v>
      </c>
      <c r="AM20" s="680"/>
      <c r="AN20" s="680"/>
      <c r="AO20" s="681"/>
      <c r="AP20" s="671" t="s">
        <v>273</v>
      </c>
      <c r="AQ20" s="672"/>
      <c r="AR20" s="672"/>
      <c r="AS20" s="672"/>
      <c r="AT20" s="672"/>
      <c r="AU20" s="672"/>
      <c r="AV20" s="672"/>
      <c r="AW20" s="672"/>
      <c r="AX20" s="672"/>
      <c r="AY20" s="672"/>
      <c r="AZ20" s="672"/>
      <c r="BA20" s="672"/>
      <c r="BB20" s="672"/>
      <c r="BC20" s="672"/>
      <c r="BD20" s="672"/>
      <c r="BE20" s="672"/>
      <c r="BF20" s="673"/>
      <c r="BG20" s="674">
        <v>716533</v>
      </c>
      <c r="BH20" s="675"/>
      <c r="BI20" s="675"/>
      <c r="BJ20" s="675"/>
      <c r="BK20" s="675"/>
      <c r="BL20" s="675"/>
      <c r="BM20" s="675"/>
      <c r="BN20" s="676"/>
      <c r="BO20" s="677">
        <v>7.5</v>
      </c>
      <c r="BP20" s="677"/>
      <c r="BQ20" s="677"/>
      <c r="BR20" s="677"/>
      <c r="BS20" s="683" t="s">
        <v>129</v>
      </c>
      <c r="BT20" s="675"/>
      <c r="BU20" s="675"/>
      <c r="BV20" s="675"/>
      <c r="BW20" s="675"/>
      <c r="BX20" s="675"/>
      <c r="BY20" s="675"/>
      <c r="BZ20" s="675"/>
      <c r="CA20" s="675"/>
      <c r="CB20" s="684"/>
      <c r="CD20" s="689" t="s">
        <v>274</v>
      </c>
      <c r="CE20" s="690"/>
      <c r="CF20" s="690"/>
      <c r="CG20" s="690"/>
      <c r="CH20" s="690"/>
      <c r="CI20" s="690"/>
      <c r="CJ20" s="690"/>
      <c r="CK20" s="690"/>
      <c r="CL20" s="690"/>
      <c r="CM20" s="690"/>
      <c r="CN20" s="690"/>
      <c r="CO20" s="690"/>
      <c r="CP20" s="690"/>
      <c r="CQ20" s="691"/>
      <c r="CR20" s="674">
        <v>30173482</v>
      </c>
      <c r="CS20" s="675"/>
      <c r="CT20" s="675"/>
      <c r="CU20" s="675"/>
      <c r="CV20" s="675"/>
      <c r="CW20" s="675"/>
      <c r="CX20" s="675"/>
      <c r="CY20" s="676"/>
      <c r="CZ20" s="677">
        <v>100</v>
      </c>
      <c r="DA20" s="677"/>
      <c r="DB20" s="677"/>
      <c r="DC20" s="677"/>
      <c r="DD20" s="683">
        <v>2395001</v>
      </c>
      <c r="DE20" s="675"/>
      <c r="DF20" s="675"/>
      <c r="DG20" s="675"/>
      <c r="DH20" s="675"/>
      <c r="DI20" s="675"/>
      <c r="DJ20" s="675"/>
      <c r="DK20" s="675"/>
      <c r="DL20" s="675"/>
      <c r="DM20" s="675"/>
      <c r="DN20" s="675"/>
      <c r="DO20" s="675"/>
      <c r="DP20" s="676"/>
      <c r="DQ20" s="683">
        <v>17371147</v>
      </c>
      <c r="DR20" s="675"/>
      <c r="DS20" s="675"/>
      <c r="DT20" s="675"/>
      <c r="DU20" s="675"/>
      <c r="DV20" s="675"/>
      <c r="DW20" s="675"/>
      <c r="DX20" s="675"/>
      <c r="DY20" s="675"/>
      <c r="DZ20" s="675"/>
      <c r="EA20" s="675"/>
      <c r="EB20" s="675"/>
      <c r="EC20" s="684"/>
    </row>
    <row r="21" spans="2:133" ht="11.25" customHeight="1" x14ac:dyDescent="0.2">
      <c r="B21" s="671" t="s">
        <v>275</v>
      </c>
      <c r="C21" s="672"/>
      <c r="D21" s="672"/>
      <c r="E21" s="672"/>
      <c r="F21" s="672"/>
      <c r="G21" s="672"/>
      <c r="H21" s="672"/>
      <c r="I21" s="672"/>
      <c r="J21" s="672"/>
      <c r="K21" s="672"/>
      <c r="L21" s="672"/>
      <c r="M21" s="672"/>
      <c r="N21" s="672"/>
      <c r="O21" s="672"/>
      <c r="P21" s="672"/>
      <c r="Q21" s="673"/>
      <c r="R21" s="674" t="s">
        <v>129</v>
      </c>
      <c r="S21" s="675"/>
      <c r="T21" s="675"/>
      <c r="U21" s="675"/>
      <c r="V21" s="675"/>
      <c r="W21" s="675"/>
      <c r="X21" s="675"/>
      <c r="Y21" s="676"/>
      <c r="Z21" s="677" t="s">
        <v>129</v>
      </c>
      <c r="AA21" s="677"/>
      <c r="AB21" s="677"/>
      <c r="AC21" s="677"/>
      <c r="AD21" s="678" t="s">
        <v>129</v>
      </c>
      <c r="AE21" s="678"/>
      <c r="AF21" s="678"/>
      <c r="AG21" s="678"/>
      <c r="AH21" s="678"/>
      <c r="AI21" s="678"/>
      <c r="AJ21" s="678"/>
      <c r="AK21" s="678"/>
      <c r="AL21" s="679" t="s">
        <v>129</v>
      </c>
      <c r="AM21" s="680"/>
      <c r="AN21" s="680"/>
      <c r="AO21" s="681"/>
      <c r="AP21" s="692" t="s">
        <v>276</v>
      </c>
      <c r="AQ21" s="693"/>
      <c r="AR21" s="693"/>
      <c r="AS21" s="693"/>
      <c r="AT21" s="693"/>
      <c r="AU21" s="693"/>
      <c r="AV21" s="693"/>
      <c r="AW21" s="693"/>
      <c r="AX21" s="693"/>
      <c r="AY21" s="693"/>
      <c r="AZ21" s="693"/>
      <c r="BA21" s="693"/>
      <c r="BB21" s="693"/>
      <c r="BC21" s="693"/>
      <c r="BD21" s="693"/>
      <c r="BE21" s="693"/>
      <c r="BF21" s="694"/>
      <c r="BG21" s="674" t="s">
        <v>129</v>
      </c>
      <c r="BH21" s="675"/>
      <c r="BI21" s="675"/>
      <c r="BJ21" s="675"/>
      <c r="BK21" s="675"/>
      <c r="BL21" s="675"/>
      <c r="BM21" s="675"/>
      <c r="BN21" s="676"/>
      <c r="BO21" s="677" t="s">
        <v>129</v>
      </c>
      <c r="BP21" s="677"/>
      <c r="BQ21" s="677"/>
      <c r="BR21" s="677"/>
      <c r="BS21" s="683" t="s">
        <v>129</v>
      </c>
      <c r="BT21" s="675"/>
      <c r="BU21" s="675"/>
      <c r="BV21" s="675"/>
      <c r="BW21" s="675"/>
      <c r="BX21" s="675"/>
      <c r="BY21" s="675"/>
      <c r="BZ21" s="675"/>
      <c r="CA21" s="675"/>
      <c r="CB21" s="684"/>
      <c r="CD21" s="698"/>
      <c r="CE21" s="699"/>
      <c r="CF21" s="699"/>
      <c r="CG21" s="699"/>
      <c r="CH21" s="699"/>
      <c r="CI21" s="699"/>
      <c r="CJ21" s="699"/>
      <c r="CK21" s="699"/>
      <c r="CL21" s="699"/>
      <c r="CM21" s="699"/>
      <c r="CN21" s="699"/>
      <c r="CO21" s="699"/>
      <c r="CP21" s="699"/>
      <c r="CQ21" s="700"/>
      <c r="CR21" s="701"/>
      <c r="CS21" s="696"/>
      <c r="CT21" s="696"/>
      <c r="CU21" s="696"/>
      <c r="CV21" s="696"/>
      <c r="CW21" s="696"/>
      <c r="CX21" s="696"/>
      <c r="CY21" s="702"/>
      <c r="CZ21" s="703"/>
      <c r="DA21" s="703"/>
      <c r="DB21" s="703"/>
      <c r="DC21" s="703"/>
      <c r="DD21" s="695"/>
      <c r="DE21" s="696"/>
      <c r="DF21" s="696"/>
      <c r="DG21" s="696"/>
      <c r="DH21" s="696"/>
      <c r="DI21" s="696"/>
      <c r="DJ21" s="696"/>
      <c r="DK21" s="696"/>
      <c r="DL21" s="696"/>
      <c r="DM21" s="696"/>
      <c r="DN21" s="696"/>
      <c r="DO21" s="696"/>
      <c r="DP21" s="702"/>
      <c r="DQ21" s="695"/>
      <c r="DR21" s="696"/>
      <c r="DS21" s="696"/>
      <c r="DT21" s="696"/>
      <c r="DU21" s="696"/>
      <c r="DV21" s="696"/>
      <c r="DW21" s="696"/>
      <c r="DX21" s="696"/>
      <c r="DY21" s="696"/>
      <c r="DZ21" s="696"/>
      <c r="EA21" s="696"/>
      <c r="EB21" s="696"/>
      <c r="EC21" s="697"/>
    </row>
    <row r="22" spans="2:133" ht="11.25" customHeight="1" x14ac:dyDescent="0.2">
      <c r="B22" s="671" t="s">
        <v>277</v>
      </c>
      <c r="C22" s="672"/>
      <c r="D22" s="672"/>
      <c r="E22" s="672"/>
      <c r="F22" s="672"/>
      <c r="G22" s="672"/>
      <c r="H22" s="672"/>
      <c r="I22" s="672"/>
      <c r="J22" s="672"/>
      <c r="K22" s="672"/>
      <c r="L22" s="672"/>
      <c r="M22" s="672"/>
      <c r="N22" s="672"/>
      <c r="O22" s="672"/>
      <c r="P22" s="672"/>
      <c r="Q22" s="673"/>
      <c r="R22" s="674">
        <v>15188293</v>
      </c>
      <c r="S22" s="675"/>
      <c r="T22" s="675"/>
      <c r="U22" s="675"/>
      <c r="V22" s="675"/>
      <c r="W22" s="675"/>
      <c r="X22" s="675"/>
      <c r="Y22" s="676"/>
      <c r="Z22" s="677">
        <v>49</v>
      </c>
      <c r="AA22" s="677"/>
      <c r="AB22" s="677"/>
      <c r="AC22" s="677"/>
      <c r="AD22" s="678">
        <v>14323714</v>
      </c>
      <c r="AE22" s="678"/>
      <c r="AF22" s="678"/>
      <c r="AG22" s="678"/>
      <c r="AH22" s="678"/>
      <c r="AI22" s="678"/>
      <c r="AJ22" s="678"/>
      <c r="AK22" s="678"/>
      <c r="AL22" s="679">
        <v>99.3</v>
      </c>
      <c r="AM22" s="680"/>
      <c r="AN22" s="680"/>
      <c r="AO22" s="681"/>
      <c r="AP22" s="692" t="s">
        <v>278</v>
      </c>
      <c r="AQ22" s="693"/>
      <c r="AR22" s="693"/>
      <c r="AS22" s="693"/>
      <c r="AT22" s="693"/>
      <c r="AU22" s="693"/>
      <c r="AV22" s="693"/>
      <c r="AW22" s="693"/>
      <c r="AX22" s="693"/>
      <c r="AY22" s="693"/>
      <c r="AZ22" s="693"/>
      <c r="BA22" s="693"/>
      <c r="BB22" s="693"/>
      <c r="BC22" s="693"/>
      <c r="BD22" s="693"/>
      <c r="BE22" s="693"/>
      <c r="BF22" s="694"/>
      <c r="BG22" s="674" t="s">
        <v>129</v>
      </c>
      <c r="BH22" s="675"/>
      <c r="BI22" s="675"/>
      <c r="BJ22" s="675"/>
      <c r="BK22" s="675"/>
      <c r="BL22" s="675"/>
      <c r="BM22" s="675"/>
      <c r="BN22" s="676"/>
      <c r="BO22" s="677" t="s">
        <v>129</v>
      </c>
      <c r="BP22" s="677"/>
      <c r="BQ22" s="677"/>
      <c r="BR22" s="677"/>
      <c r="BS22" s="683" t="s">
        <v>129</v>
      </c>
      <c r="BT22" s="675"/>
      <c r="BU22" s="675"/>
      <c r="BV22" s="675"/>
      <c r="BW22" s="675"/>
      <c r="BX22" s="675"/>
      <c r="BY22" s="675"/>
      <c r="BZ22" s="675"/>
      <c r="CA22" s="675"/>
      <c r="CB22" s="684"/>
      <c r="CD22" s="656" t="s">
        <v>279</v>
      </c>
      <c r="CE22" s="657"/>
      <c r="CF22" s="657"/>
      <c r="CG22" s="657"/>
      <c r="CH22" s="657"/>
      <c r="CI22" s="657"/>
      <c r="CJ22" s="657"/>
      <c r="CK22" s="657"/>
      <c r="CL22" s="657"/>
      <c r="CM22" s="657"/>
      <c r="CN22" s="657"/>
      <c r="CO22" s="657"/>
      <c r="CP22" s="657"/>
      <c r="CQ22" s="657"/>
      <c r="CR22" s="657"/>
      <c r="CS22" s="657"/>
      <c r="CT22" s="657"/>
      <c r="CU22" s="657"/>
      <c r="CV22" s="657"/>
      <c r="CW22" s="657"/>
      <c r="CX22" s="657"/>
      <c r="CY22" s="657"/>
      <c r="CZ22" s="657"/>
      <c r="DA22" s="657"/>
      <c r="DB22" s="657"/>
      <c r="DC22" s="657"/>
      <c r="DD22" s="657"/>
      <c r="DE22" s="657"/>
      <c r="DF22" s="657"/>
      <c r="DG22" s="657"/>
      <c r="DH22" s="657"/>
      <c r="DI22" s="657"/>
      <c r="DJ22" s="657"/>
      <c r="DK22" s="657"/>
      <c r="DL22" s="657"/>
      <c r="DM22" s="657"/>
      <c r="DN22" s="657"/>
      <c r="DO22" s="657"/>
      <c r="DP22" s="657"/>
      <c r="DQ22" s="657"/>
      <c r="DR22" s="657"/>
      <c r="DS22" s="657"/>
      <c r="DT22" s="657"/>
      <c r="DU22" s="657"/>
      <c r="DV22" s="657"/>
      <c r="DW22" s="657"/>
      <c r="DX22" s="657"/>
      <c r="DY22" s="657"/>
      <c r="DZ22" s="657"/>
      <c r="EA22" s="657"/>
      <c r="EB22" s="657"/>
      <c r="EC22" s="658"/>
    </row>
    <row r="23" spans="2:133" ht="11.25" customHeight="1" x14ac:dyDescent="0.2">
      <c r="B23" s="671" t="s">
        <v>280</v>
      </c>
      <c r="C23" s="672"/>
      <c r="D23" s="672"/>
      <c r="E23" s="672"/>
      <c r="F23" s="672"/>
      <c r="G23" s="672"/>
      <c r="H23" s="672"/>
      <c r="I23" s="672"/>
      <c r="J23" s="672"/>
      <c r="K23" s="672"/>
      <c r="L23" s="672"/>
      <c r="M23" s="672"/>
      <c r="N23" s="672"/>
      <c r="O23" s="672"/>
      <c r="P23" s="672"/>
      <c r="Q23" s="673"/>
      <c r="R23" s="674">
        <v>6192</v>
      </c>
      <c r="S23" s="675"/>
      <c r="T23" s="675"/>
      <c r="U23" s="675"/>
      <c r="V23" s="675"/>
      <c r="W23" s="675"/>
      <c r="X23" s="675"/>
      <c r="Y23" s="676"/>
      <c r="Z23" s="677">
        <v>0</v>
      </c>
      <c r="AA23" s="677"/>
      <c r="AB23" s="677"/>
      <c r="AC23" s="677"/>
      <c r="AD23" s="678">
        <v>6192</v>
      </c>
      <c r="AE23" s="678"/>
      <c r="AF23" s="678"/>
      <c r="AG23" s="678"/>
      <c r="AH23" s="678"/>
      <c r="AI23" s="678"/>
      <c r="AJ23" s="678"/>
      <c r="AK23" s="678"/>
      <c r="AL23" s="679">
        <v>0</v>
      </c>
      <c r="AM23" s="680"/>
      <c r="AN23" s="680"/>
      <c r="AO23" s="681"/>
      <c r="AP23" s="692" t="s">
        <v>281</v>
      </c>
      <c r="AQ23" s="693"/>
      <c r="AR23" s="693"/>
      <c r="AS23" s="693"/>
      <c r="AT23" s="693"/>
      <c r="AU23" s="693"/>
      <c r="AV23" s="693"/>
      <c r="AW23" s="693"/>
      <c r="AX23" s="693"/>
      <c r="AY23" s="693"/>
      <c r="AZ23" s="693"/>
      <c r="BA23" s="693"/>
      <c r="BB23" s="693"/>
      <c r="BC23" s="693"/>
      <c r="BD23" s="693"/>
      <c r="BE23" s="693"/>
      <c r="BF23" s="694"/>
      <c r="BG23" s="674">
        <v>716533</v>
      </c>
      <c r="BH23" s="675"/>
      <c r="BI23" s="675"/>
      <c r="BJ23" s="675"/>
      <c r="BK23" s="675"/>
      <c r="BL23" s="675"/>
      <c r="BM23" s="675"/>
      <c r="BN23" s="676"/>
      <c r="BO23" s="677">
        <v>7.5</v>
      </c>
      <c r="BP23" s="677"/>
      <c r="BQ23" s="677"/>
      <c r="BR23" s="677"/>
      <c r="BS23" s="683" t="s">
        <v>129</v>
      </c>
      <c r="BT23" s="675"/>
      <c r="BU23" s="675"/>
      <c r="BV23" s="675"/>
      <c r="BW23" s="675"/>
      <c r="BX23" s="675"/>
      <c r="BY23" s="675"/>
      <c r="BZ23" s="675"/>
      <c r="CA23" s="675"/>
      <c r="CB23" s="684"/>
      <c r="CD23" s="656" t="s">
        <v>221</v>
      </c>
      <c r="CE23" s="657"/>
      <c r="CF23" s="657"/>
      <c r="CG23" s="657"/>
      <c r="CH23" s="657"/>
      <c r="CI23" s="657"/>
      <c r="CJ23" s="657"/>
      <c r="CK23" s="657"/>
      <c r="CL23" s="657"/>
      <c r="CM23" s="657"/>
      <c r="CN23" s="657"/>
      <c r="CO23" s="657"/>
      <c r="CP23" s="657"/>
      <c r="CQ23" s="658"/>
      <c r="CR23" s="656" t="s">
        <v>282</v>
      </c>
      <c r="CS23" s="657"/>
      <c r="CT23" s="657"/>
      <c r="CU23" s="657"/>
      <c r="CV23" s="657"/>
      <c r="CW23" s="657"/>
      <c r="CX23" s="657"/>
      <c r="CY23" s="658"/>
      <c r="CZ23" s="656" t="s">
        <v>283</v>
      </c>
      <c r="DA23" s="657"/>
      <c r="DB23" s="657"/>
      <c r="DC23" s="658"/>
      <c r="DD23" s="656" t="s">
        <v>284</v>
      </c>
      <c r="DE23" s="657"/>
      <c r="DF23" s="657"/>
      <c r="DG23" s="657"/>
      <c r="DH23" s="657"/>
      <c r="DI23" s="657"/>
      <c r="DJ23" s="657"/>
      <c r="DK23" s="658"/>
      <c r="DL23" s="704" t="s">
        <v>285</v>
      </c>
      <c r="DM23" s="705"/>
      <c r="DN23" s="705"/>
      <c r="DO23" s="705"/>
      <c r="DP23" s="705"/>
      <c r="DQ23" s="705"/>
      <c r="DR23" s="705"/>
      <c r="DS23" s="705"/>
      <c r="DT23" s="705"/>
      <c r="DU23" s="705"/>
      <c r="DV23" s="706"/>
      <c r="DW23" s="656" t="s">
        <v>286</v>
      </c>
      <c r="DX23" s="657"/>
      <c r="DY23" s="657"/>
      <c r="DZ23" s="657"/>
      <c r="EA23" s="657"/>
      <c r="EB23" s="657"/>
      <c r="EC23" s="658"/>
    </row>
    <row r="24" spans="2:133" ht="11.25" customHeight="1" x14ac:dyDescent="0.2">
      <c r="B24" s="671" t="s">
        <v>287</v>
      </c>
      <c r="C24" s="672"/>
      <c r="D24" s="672"/>
      <c r="E24" s="672"/>
      <c r="F24" s="672"/>
      <c r="G24" s="672"/>
      <c r="H24" s="672"/>
      <c r="I24" s="672"/>
      <c r="J24" s="672"/>
      <c r="K24" s="672"/>
      <c r="L24" s="672"/>
      <c r="M24" s="672"/>
      <c r="N24" s="672"/>
      <c r="O24" s="672"/>
      <c r="P24" s="672"/>
      <c r="Q24" s="673"/>
      <c r="R24" s="674">
        <v>222190</v>
      </c>
      <c r="S24" s="675"/>
      <c r="T24" s="675"/>
      <c r="U24" s="675"/>
      <c r="V24" s="675"/>
      <c r="W24" s="675"/>
      <c r="X24" s="675"/>
      <c r="Y24" s="676"/>
      <c r="Z24" s="677">
        <v>0.7</v>
      </c>
      <c r="AA24" s="677"/>
      <c r="AB24" s="677"/>
      <c r="AC24" s="677"/>
      <c r="AD24" s="678" t="s">
        <v>173</v>
      </c>
      <c r="AE24" s="678"/>
      <c r="AF24" s="678"/>
      <c r="AG24" s="678"/>
      <c r="AH24" s="678"/>
      <c r="AI24" s="678"/>
      <c r="AJ24" s="678"/>
      <c r="AK24" s="678"/>
      <c r="AL24" s="679" t="s">
        <v>129</v>
      </c>
      <c r="AM24" s="680"/>
      <c r="AN24" s="680"/>
      <c r="AO24" s="681"/>
      <c r="AP24" s="692" t="s">
        <v>288</v>
      </c>
      <c r="AQ24" s="693"/>
      <c r="AR24" s="693"/>
      <c r="AS24" s="693"/>
      <c r="AT24" s="693"/>
      <c r="AU24" s="693"/>
      <c r="AV24" s="693"/>
      <c r="AW24" s="693"/>
      <c r="AX24" s="693"/>
      <c r="AY24" s="693"/>
      <c r="AZ24" s="693"/>
      <c r="BA24" s="693"/>
      <c r="BB24" s="693"/>
      <c r="BC24" s="693"/>
      <c r="BD24" s="693"/>
      <c r="BE24" s="693"/>
      <c r="BF24" s="694"/>
      <c r="BG24" s="674" t="s">
        <v>129</v>
      </c>
      <c r="BH24" s="675"/>
      <c r="BI24" s="675"/>
      <c r="BJ24" s="675"/>
      <c r="BK24" s="675"/>
      <c r="BL24" s="675"/>
      <c r="BM24" s="675"/>
      <c r="BN24" s="676"/>
      <c r="BO24" s="677" t="s">
        <v>173</v>
      </c>
      <c r="BP24" s="677"/>
      <c r="BQ24" s="677"/>
      <c r="BR24" s="677"/>
      <c r="BS24" s="683" t="s">
        <v>129</v>
      </c>
      <c r="BT24" s="675"/>
      <c r="BU24" s="675"/>
      <c r="BV24" s="675"/>
      <c r="BW24" s="675"/>
      <c r="BX24" s="675"/>
      <c r="BY24" s="675"/>
      <c r="BZ24" s="675"/>
      <c r="CA24" s="675"/>
      <c r="CB24" s="684"/>
      <c r="CD24" s="685" t="s">
        <v>289</v>
      </c>
      <c r="CE24" s="686"/>
      <c r="CF24" s="686"/>
      <c r="CG24" s="686"/>
      <c r="CH24" s="686"/>
      <c r="CI24" s="686"/>
      <c r="CJ24" s="686"/>
      <c r="CK24" s="686"/>
      <c r="CL24" s="686"/>
      <c r="CM24" s="686"/>
      <c r="CN24" s="686"/>
      <c r="CO24" s="686"/>
      <c r="CP24" s="686"/>
      <c r="CQ24" s="687"/>
      <c r="CR24" s="663">
        <v>17384504</v>
      </c>
      <c r="CS24" s="664"/>
      <c r="CT24" s="664"/>
      <c r="CU24" s="664"/>
      <c r="CV24" s="664"/>
      <c r="CW24" s="664"/>
      <c r="CX24" s="664"/>
      <c r="CY24" s="665"/>
      <c r="CZ24" s="668">
        <v>57.6</v>
      </c>
      <c r="DA24" s="669"/>
      <c r="DB24" s="669"/>
      <c r="DC24" s="688"/>
      <c r="DD24" s="707">
        <v>8963351</v>
      </c>
      <c r="DE24" s="664"/>
      <c r="DF24" s="664"/>
      <c r="DG24" s="664"/>
      <c r="DH24" s="664"/>
      <c r="DI24" s="664"/>
      <c r="DJ24" s="664"/>
      <c r="DK24" s="665"/>
      <c r="DL24" s="707">
        <v>8906744</v>
      </c>
      <c r="DM24" s="664"/>
      <c r="DN24" s="664"/>
      <c r="DO24" s="664"/>
      <c r="DP24" s="664"/>
      <c r="DQ24" s="664"/>
      <c r="DR24" s="664"/>
      <c r="DS24" s="664"/>
      <c r="DT24" s="664"/>
      <c r="DU24" s="664"/>
      <c r="DV24" s="665"/>
      <c r="DW24" s="668">
        <v>57.5</v>
      </c>
      <c r="DX24" s="669"/>
      <c r="DY24" s="669"/>
      <c r="DZ24" s="669"/>
      <c r="EA24" s="669"/>
      <c r="EB24" s="669"/>
      <c r="EC24" s="670"/>
    </row>
    <row r="25" spans="2:133" ht="11.25" customHeight="1" x14ac:dyDescent="0.2">
      <c r="B25" s="671" t="s">
        <v>290</v>
      </c>
      <c r="C25" s="672"/>
      <c r="D25" s="672"/>
      <c r="E25" s="672"/>
      <c r="F25" s="672"/>
      <c r="G25" s="672"/>
      <c r="H25" s="672"/>
      <c r="I25" s="672"/>
      <c r="J25" s="672"/>
      <c r="K25" s="672"/>
      <c r="L25" s="672"/>
      <c r="M25" s="672"/>
      <c r="N25" s="672"/>
      <c r="O25" s="672"/>
      <c r="P25" s="672"/>
      <c r="Q25" s="673"/>
      <c r="R25" s="674">
        <v>213177</v>
      </c>
      <c r="S25" s="675"/>
      <c r="T25" s="675"/>
      <c r="U25" s="675"/>
      <c r="V25" s="675"/>
      <c r="W25" s="675"/>
      <c r="X25" s="675"/>
      <c r="Y25" s="676"/>
      <c r="Z25" s="677">
        <v>0.7</v>
      </c>
      <c r="AA25" s="677"/>
      <c r="AB25" s="677"/>
      <c r="AC25" s="677"/>
      <c r="AD25" s="678">
        <v>54126</v>
      </c>
      <c r="AE25" s="678"/>
      <c r="AF25" s="678"/>
      <c r="AG25" s="678"/>
      <c r="AH25" s="678"/>
      <c r="AI25" s="678"/>
      <c r="AJ25" s="678"/>
      <c r="AK25" s="678"/>
      <c r="AL25" s="679">
        <v>0.4</v>
      </c>
      <c r="AM25" s="680"/>
      <c r="AN25" s="680"/>
      <c r="AO25" s="681"/>
      <c r="AP25" s="692" t="s">
        <v>291</v>
      </c>
      <c r="AQ25" s="693"/>
      <c r="AR25" s="693"/>
      <c r="AS25" s="693"/>
      <c r="AT25" s="693"/>
      <c r="AU25" s="693"/>
      <c r="AV25" s="693"/>
      <c r="AW25" s="693"/>
      <c r="AX25" s="693"/>
      <c r="AY25" s="693"/>
      <c r="AZ25" s="693"/>
      <c r="BA25" s="693"/>
      <c r="BB25" s="693"/>
      <c r="BC25" s="693"/>
      <c r="BD25" s="693"/>
      <c r="BE25" s="693"/>
      <c r="BF25" s="694"/>
      <c r="BG25" s="674" t="s">
        <v>129</v>
      </c>
      <c r="BH25" s="675"/>
      <c r="BI25" s="675"/>
      <c r="BJ25" s="675"/>
      <c r="BK25" s="675"/>
      <c r="BL25" s="675"/>
      <c r="BM25" s="675"/>
      <c r="BN25" s="676"/>
      <c r="BO25" s="677" t="s">
        <v>129</v>
      </c>
      <c r="BP25" s="677"/>
      <c r="BQ25" s="677"/>
      <c r="BR25" s="677"/>
      <c r="BS25" s="683" t="s">
        <v>129</v>
      </c>
      <c r="BT25" s="675"/>
      <c r="BU25" s="675"/>
      <c r="BV25" s="675"/>
      <c r="BW25" s="675"/>
      <c r="BX25" s="675"/>
      <c r="BY25" s="675"/>
      <c r="BZ25" s="675"/>
      <c r="CA25" s="675"/>
      <c r="CB25" s="684"/>
      <c r="CD25" s="689" t="s">
        <v>292</v>
      </c>
      <c r="CE25" s="690"/>
      <c r="CF25" s="690"/>
      <c r="CG25" s="690"/>
      <c r="CH25" s="690"/>
      <c r="CI25" s="690"/>
      <c r="CJ25" s="690"/>
      <c r="CK25" s="690"/>
      <c r="CL25" s="690"/>
      <c r="CM25" s="690"/>
      <c r="CN25" s="690"/>
      <c r="CO25" s="690"/>
      <c r="CP25" s="690"/>
      <c r="CQ25" s="691"/>
      <c r="CR25" s="674">
        <v>4616749</v>
      </c>
      <c r="CS25" s="710"/>
      <c r="CT25" s="710"/>
      <c r="CU25" s="710"/>
      <c r="CV25" s="710"/>
      <c r="CW25" s="710"/>
      <c r="CX25" s="710"/>
      <c r="CY25" s="711"/>
      <c r="CZ25" s="679">
        <v>15.3</v>
      </c>
      <c r="DA25" s="708"/>
      <c r="DB25" s="708"/>
      <c r="DC25" s="712"/>
      <c r="DD25" s="683">
        <v>4160146</v>
      </c>
      <c r="DE25" s="710"/>
      <c r="DF25" s="710"/>
      <c r="DG25" s="710"/>
      <c r="DH25" s="710"/>
      <c r="DI25" s="710"/>
      <c r="DJ25" s="710"/>
      <c r="DK25" s="711"/>
      <c r="DL25" s="683">
        <v>4141711</v>
      </c>
      <c r="DM25" s="710"/>
      <c r="DN25" s="710"/>
      <c r="DO25" s="710"/>
      <c r="DP25" s="710"/>
      <c r="DQ25" s="710"/>
      <c r="DR25" s="710"/>
      <c r="DS25" s="710"/>
      <c r="DT25" s="710"/>
      <c r="DU25" s="710"/>
      <c r="DV25" s="711"/>
      <c r="DW25" s="679">
        <v>26.7</v>
      </c>
      <c r="DX25" s="708"/>
      <c r="DY25" s="708"/>
      <c r="DZ25" s="708"/>
      <c r="EA25" s="708"/>
      <c r="EB25" s="708"/>
      <c r="EC25" s="709"/>
    </row>
    <row r="26" spans="2:133" ht="11.25" customHeight="1" x14ac:dyDescent="0.2">
      <c r="B26" s="671" t="s">
        <v>293</v>
      </c>
      <c r="C26" s="672"/>
      <c r="D26" s="672"/>
      <c r="E26" s="672"/>
      <c r="F26" s="672"/>
      <c r="G26" s="672"/>
      <c r="H26" s="672"/>
      <c r="I26" s="672"/>
      <c r="J26" s="672"/>
      <c r="K26" s="672"/>
      <c r="L26" s="672"/>
      <c r="M26" s="672"/>
      <c r="N26" s="672"/>
      <c r="O26" s="672"/>
      <c r="P26" s="672"/>
      <c r="Q26" s="673"/>
      <c r="R26" s="674">
        <v>179279</v>
      </c>
      <c r="S26" s="675"/>
      <c r="T26" s="675"/>
      <c r="U26" s="675"/>
      <c r="V26" s="675"/>
      <c r="W26" s="675"/>
      <c r="X26" s="675"/>
      <c r="Y26" s="676"/>
      <c r="Z26" s="677">
        <v>0.6</v>
      </c>
      <c r="AA26" s="677"/>
      <c r="AB26" s="677"/>
      <c r="AC26" s="677"/>
      <c r="AD26" s="678" t="s">
        <v>129</v>
      </c>
      <c r="AE26" s="678"/>
      <c r="AF26" s="678"/>
      <c r="AG26" s="678"/>
      <c r="AH26" s="678"/>
      <c r="AI26" s="678"/>
      <c r="AJ26" s="678"/>
      <c r="AK26" s="678"/>
      <c r="AL26" s="679" t="s">
        <v>129</v>
      </c>
      <c r="AM26" s="680"/>
      <c r="AN26" s="680"/>
      <c r="AO26" s="681"/>
      <c r="AP26" s="692" t="s">
        <v>294</v>
      </c>
      <c r="AQ26" s="713"/>
      <c r="AR26" s="713"/>
      <c r="AS26" s="713"/>
      <c r="AT26" s="713"/>
      <c r="AU26" s="713"/>
      <c r="AV26" s="713"/>
      <c r="AW26" s="713"/>
      <c r="AX26" s="713"/>
      <c r="AY26" s="713"/>
      <c r="AZ26" s="713"/>
      <c r="BA26" s="713"/>
      <c r="BB26" s="713"/>
      <c r="BC26" s="713"/>
      <c r="BD26" s="713"/>
      <c r="BE26" s="713"/>
      <c r="BF26" s="694"/>
      <c r="BG26" s="674" t="s">
        <v>129</v>
      </c>
      <c r="BH26" s="675"/>
      <c r="BI26" s="675"/>
      <c r="BJ26" s="675"/>
      <c r="BK26" s="675"/>
      <c r="BL26" s="675"/>
      <c r="BM26" s="675"/>
      <c r="BN26" s="676"/>
      <c r="BO26" s="677" t="s">
        <v>129</v>
      </c>
      <c r="BP26" s="677"/>
      <c r="BQ26" s="677"/>
      <c r="BR26" s="677"/>
      <c r="BS26" s="683" t="s">
        <v>129</v>
      </c>
      <c r="BT26" s="675"/>
      <c r="BU26" s="675"/>
      <c r="BV26" s="675"/>
      <c r="BW26" s="675"/>
      <c r="BX26" s="675"/>
      <c r="BY26" s="675"/>
      <c r="BZ26" s="675"/>
      <c r="CA26" s="675"/>
      <c r="CB26" s="684"/>
      <c r="CD26" s="689" t="s">
        <v>295</v>
      </c>
      <c r="CE26" s="690"/>
      <c r="CF26" s="690"/>
      <c r="CG26" s="690"/>
      <c r="CH26" s="690"/>
      <c r="CI26" s="690"/>
      <c r="CJ26" s="690"/>
      <c r="CK26" s="690"/>
      <c r="CL26" s="690"/>
      <c r="CM26" s="690"/>
      <c r="CN26" s="690"/>
      <c r="CO26" s="690"/>
      <c r="CP26" s="690"/>
      <c r="CQ26" s="691"/>
      <c r="CR26" s="674">
        <v>2648621</v>
      </c>
      <c r="CS26" s="675"/>
      <c r="CT26" s="675"/>
      <c r="CU26" s="675"/>
      <c r="CV26" s="675"/>
      <c r="CW26" s="675"/>
      <c r="CX26" s="675"/>
      <c r="CY26" s="676"/>
      <c r="CZ26" s="679">
        <v>8.8000000000000007</v>
      </c>
      <c r="DA26" s="708"/>
      <c r="DB26" s="708"/>
      <c r="DC26" s="712"/>
      <c r="DD26" s="683">
        <v>2348842</v>
      </c>
      <c r="DE26" s="675"/>
      <c r="DF26" s="675"/>
      <c r="DG26" s="675"/>
      <c r="DH26" s="675"/>
      <c r="DI26" s="675"/>
      <c r="DJ26" s="675"/>
      <c r="DK26" s="676"/>
      <c r="DL26" s="683" t="s">
        <v>129</v>
      </c>
      <c r="DM26" s="675"/>
      <c r="DN26" s="675"/>
      <c r="DO26" s="675"/>
      <c r="DP26" s="675"/>
      <c r="DQ26" s="675"/>
      <c r="DR26" s="675"/>
      <c r="DS26" s="675"/>
      <c r="DT26" s="675"/>
      <c r="DU26" s="675"/>
      <c r="DV26" s="676"/>
      <c r="DW26" s="679" t="s">
        <v>129</v>
      </c>
      <c r="DX26" s="708"/>
      <c r="DY26" s="708"/>
      <c r="DZ26" s="708"/>
      <c r="EA26" s="708"/>
      <c r="EB26" s="708"/>
      <c r="EC26" s="709"/>
    </row>
    <row r="27" spans="2:133" ht="11.25" customHeight="1" x14ac:dyDescent="0.2">
      <c r="B27" s="671" t="s">
        <v>296</v>
      </c>
      <c r="C27" s="672"/>
      <c r="D27" s="672"/>
      <c r="E27" s="672"/>
      <c r="F27" s="672"/>
      <c r="G27" s="672"/>
      <c r="H27" s="672"/>
      <c r="I27" s="672"/>
      <c r="J27" s="672"/>
      <c r="K27" s="672"/>
      <c r="L27" s="672"/>
      <c r="M27" s="672"/>
      <c r="N27" s="672"/>
      <c r="O27" s="672"/>
      <c r="P27" s="672"/>
      <c r="Q27" s="673"/>
      <c r="R27" s="674">
        <v>6207016</v>
      </c>
      <c r="S27" s="675"/>
      <c r="T27" s="675"/>
      <c r="U27" s="675"/>
      <c r="V27" s="675"/>
      <c r="W27" s="675"/>
      <c r="X27" s="675"/>
      <c r="Y27" s="676"/>
      <c r="Z27" s="677">
        <v>20</v>
      </c>
      <c r="AA27" s="677"/>
      <c r="AB27" s="677"/>
      <c r="AC27" s="677"/>
      <c r="AD27" s="678" t="s">
        <v>129</v>
      </c>
      <c r="AE27" s="678"/>
      <c r="AF27" s="678"/>
      <c r="AG27" s="678"/>
      <c r="AH27" s="678"/>
      <c r="AI27" s="678"/>
      <c r="AJ27" s="678"/>
      <c r="AK27" s="678"/>
      <c r="AL27" s="679" t="s">
        <v>129</v>
      </c>
      <c r="AM27" s="680"/>
      <c r="AN27" s="680"/>
      <c r="AO27" s="681"/>
      <c r="AP27" s="671" t="s">
        <v>297</v>
      </c>
      <c r="AQ27" s="672"/>
      <c r="AR27" s="672"/>
      <c r="AS27" s="672"/>
      <c r="AT27" s="672"/>
      <c r="AU27" s="672"/>
      <c r="AV27" s="672"/>
      <c r="AW27" s="672"/>
      <c r="AX27" s="672"/>
      <c r="AY27" s="672"/>
      <c r="AZ27" s="672"/>
      <c r="BA27" s="672"/>
      <c r="BB27" s="672"/>
      <c r="BC27" s="672"/>
      <c r="BD27" s="672"/>
      <c r="BE27" s="672"/>
      <c r="BF27" s="673"/>
      <c r="BG27" s="674">
        <v>9595024</v>
      </c>
      <c r="BH27" s="675"/>
      <c r="BI27" s="675"/>
      <c r="BJ27" s="675"/>
      <c r="BK27" s="675"/>
      <c r="BL27" s="675"/>
      <c r="BM27" s="675"/>
      <c r="BN27" s="676"/>
      <c r="BO27" s="677">
        <v>100</v>
      </c>
      <c r="BP27" s="677"/>
      <c r="BQ27" s="677"/>
      <c r="BR27" s="677"/>
      <c r="BS27" s="683">
        <v>41774</v>
      </c>
      <c r="BT27" s="675"/>
      <c r="BU27" s="675"/>
      <c r="BV27" s="675"/>
      <c r="BW27" s="675"/>
      <c r="BX27" s="675"/>
      <c r="BY27" s="675"/>
      <c r="BZ27" s="675"/>
      <c r="CA27" s="675"/>
      <c r="CB27" s="684"/>
      <c r="CD27" s="689" t="s">
        <v>298</v>
      </c>
      <c r="CE27" s="690"/>
      <c r="CF27" s="690"/>
      <c r="CG27" s="690"/>
      <c r="CH27" s="690"/>
      <c r="CI27" s="690"/>
      <c r="CJ27" s="690"/>
      <c r="CK27" s="690"/>
      <c r="CL27" s="690"/>
      <c r="CM27" s="690"/>
      <c r="CN27" s="690"/>
      <c r="CO27" s="690"/>
      <c r="CP27" s="690"/>
      <c r="CQ27" s="691"/>
      <c r="CR27" s="674">
        <v>10893174</v>
      </c>
      <c r="CS27" s="710"/>
      <c r="CT27" s="710"/>
      <c r="CU27" s="710"/>
      <c r="CV27" s="710"/>
      <c r="CW27" s="710"/>
      <c r="CX27" s="710"/>
      <c r="CY27" s="711"/>
      <c r="CZ27" s="679">
        <v>36.1</v>
      </c>
      <c r="DA27" s="708"/>
      <c r="DB27" s="708"/>
      <c r="DC27" s="712"/>
      <c r="DD27" s="683">
        <v>2957018</v>
      </c>
      <c r="DE27" s="710"/>
      <c r="DF27" s="710"/>
      <c r="DG27" s="710"/>
      <c r="DH27" s="710"/>
      <c r="DI27" s="710"/>
      <c r="DJ27" s="710"/>
      <c r="DK27" s="711"/>
      <c r="DL27" s="683">
        <v>2918846</v>
      </c>
      <c r="DM27" s="710"/>
      <c r="DN27" s="710"/>
      <c r="DO27" s="710"/>
      <c r="DP27" s="710"/>
      <c r="DQ27" s="710"/>
      <c r="DR27" s="710"/>
      <c r="DS27" s="710"/>
      <c r="DT27" s="710"/>
      <c r="DU27" s="710"/>
      <c r="DV27" s="711"/>
      <c r="DW27" s="679">
        <v>18.8</v>
      </c>
      <c r="DX27" s="708"/>
      <c r="DY27" s="708"/>
      <c r="DZ27" s="708"/>
      <c r="EA27" s="708"/>
      <c r="EB27" s="708"/>
      <c r="EC27" s="709"/>
    </row>
    <row r="28" spans="2:133" ht="11.25" customHeight="1" x14ac:dyDescent="0.2">
      <c r="B28" s="716" t="s">
        <v>299</v>
      </c>
      <c r="C28" s="717"/>
      <c r="D28" s="717"/>
      <c r="E28" s="717"/>
      <c r="F28" s="717"/>
      <c r="G28" s="717"/>
      <c r="H28" s="717"/>
      <c r="I28" s="717"/>
      <c r="J28" s="717"/>
      <c r="K28" s="717"/>
      <c r="L28" s="717"/>
      <c r="M28" s="717"/>
      <c r="N28" s="717"/>
      <c r="O28" s="717"/>
      <c r="P28" s="717"/>
      <c r="Q28" s="718"/>
      <c r="R28" s="674">
        <v>33693</v>
      </c>
      <c r="S28" s="675"/>
      <c r="T28" s="675"/>
      <c r="U28" s="675"/>
      <c r="V28" s="675"/>
      <c r="W28" s="675"/>
      <c r="X28" s="675"/>
      <c r="Y28" s="676"/>
      <c r="Z28" s="677">
        <v>0.1</v>
      </c>
      <c r="AA28" s="677"/>
      <c r="AB28" s="677"/>
      <c r="AC28" s="677"/>
      <c r="AD28" s="678">
        <v>33693</v>
      </c>
      <c r="AE28" s="678"/>
      <c r="AF28" s="678"/>
      <c r="AG28" s="678"/>
      <c r="AH28" s="678"/>
      <c r="AI28" s="678"/>
      <c r="AJ28" s="678"/>
      <c r="AK28" s="678"/>
      <c r="AL28" s="679">
        <v>0.2</v>
      </c>
      <c r="AM28" s="680"/>
      <c r="AN28" s="680"/>
      <c r="AO28" s="681"/>
      <c r="AP28" s="719"/>
      <c r="AQ28" s="720"/>
      <c r="AR28" s="720"/>
      <c r="AS28" s="720"/>
      <c r="AT28" s="720"/>
      <c r="AU28" s="720"/>
      <c r="AV28" s="720"/>
      <c r="AW28" s="720"/>
      <c r="AX28" s="720"/>
      <c r="AY28" s="720"/>
      <c r="AZ28" s="720"/>
      <c r="BA28" s="720"/>
      <c r="BB28" s="720"/>
      <c r="BC28" s="720"/>
      <c r="BD28" s="720"/>
      <c r="BE28" s="720"/>
      <c r="BF28" s="721"/>
      <c r="BG28" s="674"/>
      <c r="BH28" s="675"/>
      <c r="BI28" s="675"/>
      <c r="BJ28" s="675"/>
      <c r="BK28" s="675"/>
      <c r="BL28" s="675"/>
      <c r="BM28" s="675"/>
      <c r="BN28" s="676"/>
      <c r="BO28" s="677"/>
      <c r="BP28" s="677"/>
      <c r="BQ28" s="677"/>
      <c r="BR28" s="677"/>
      <c r="BS28" s="678"/>
      <c r="BT28" s="678"/>
      <c r="BU28" s="678"/>
      <c r="BV28" s="678"/>
      <c r="BW28" s="678"/>
      <c r="BX28" s="678"/>
      <c r="BY28" s="678"/>
      <c r="BZ28" s="678"/>
      <c r="CA28" s="678"/>
      <c r="CB28" s="682"/>
      <c r="CD28" s="689" t="s">
        <v>300</v>
      </c>
      <c r="CE28" s="690"/>
      <c r="CF28" s="690"/>
      <c r="CG28" s="690"/>
      <c r="CH28" s="690"/>
      <c r="CI28" s="690"/>
      <c r="CJ28" s="690"/>
      <c r="CK28" s="690"/>
      <c r="CL28" s="690"/>
      <c r="CM28" s="690"/>
      <c r="CN28" s="690"/>
      <c r="CO28" s="690"/>
      <c r="CP28" s="690"/>
      <c r="CQ28" s="691"/>
      <c r="CR28" s="674">
        <v>1874581</v>
      </c>
      <c r="CS28" s="675"/>
      <c r="CT28" s="675"/>
      <c r="CU28" s="675"/>
      <c r="CV28" s="675"/>
      <c r="CW28" s="675"/>
      <c r="CX28" s="675"/>
      <c r="CY28" s="676"/>
      <c r="CZ28" s="679">
        <v>6.2</v>
      </c>
      <c r="DA28" s="708"/>
      <c r="DB28" s="708"/>
      <c r="DC28" s="712"/>
      <c r="DD28" s="683">
        <v>1846187</v>
      </c>
      <c r="DE28" s="675"/>
      <c r="DF28" s="675"/>
      <c r="DG28" s="675"/>
      <c r="DH28" s="675"/>
      <c r="DI28" s="675"/>
      <c r="DJ28" s="675"/>
      <c r="DK28" s="676"/>
      <c r="DL28" s="683">
        <v>1846187</v>
      </c>
      <c r="DM28" s="675"/>
      <c r="DN28" s="675"/>
      <c r="DO28" s="675"/>
      <c r="DP28" s="675"/>
      <c r="DQ28" s="675"/>
      <c r="DR28" s="675"/>
      <c r="DS28" s="675"/>
      <c r="DT28" s="675"/>
      <c r="DU28" s="675"/>
      <c r="DV28" s="676"/>
      <c r="DW28" s="679">
        <v>11.9</v>
      </c>
      <c r="DX28" s="708"/>
      <c r="DY28" s="708"/>
      <c r="DZ28" s="708"/>
      <c r="EA28" s="708"/>
      <c r="EB28" s="708"/>
      <c r="EC28" s="709"/>
    </row>
    <row r="29" spans="2:133" ht="11.25" customHeight="1" x14ac:dyDescent="0.2">
      <c r="B29" s="671" t="s">
        <v>301</v>
      </c>
      <c r="C29" s="672"/>
      <c r="D29" s="672"/>
      <c r="E29" s="672"/>
      <c r="F29" s="672"/>
      <c r="G29" s="672"/>
      <c r="H29" s="672"/>
      <c r="I29" s="672"/>
      <c r="J29" s="672"/>
      <c r="K29" s="672"/>
      <c r="L29" s="672"/>
      <c r="M29" s="672"/>
      <c r="N29" s="672"/>
      <c r="O29" s="672"/>
      <c r="P29" s="672"/>
      <c r="Q29" s="673"/>
      <c r="R29" s="674">
        <v>4606985</v>
      </c>
      <c r="S29" s="675"/>
      <c r="T29" s="675"/>
      <c r="U29" s="675"/>
      <c r="V29" s="675"/>
      <c r="W29" s="675"/>
      <c r="X29" s="675"/>
      <c r="Y29" s="676"/>
      <c r="Z29" s="677">
        <v>14.8</v>
      </c>
      <c r="AA29" s="677"/>
      <c r="AB29" s="677"/>
      <c r="AC29" s="677"/>
      <c r="AD29" s="678" t="s">
        <v>129</v>
      </c>
      <c r="AE29" s="678"/>
      <c r="AF29" s="678"/>
      <c r="AG29" s="678"/>
      <c r="AH29" s="678"/>
      <c r="AI29" s="678"/>
      <c r="AJ29" s="678"/>
      <c r="AK29" s="678"/>
      <c r="AL29" s="679" t="s">
        <v>129</v>
      </c>
      <c r="AM29" s="680"/>
      <c r="AN29" s="680"/>
      <c r="AO29" s="681"/>
      <c r="AP29" s="653" t="s">
        <v>221</v>
      </c>
      <c r="AQ29" s="654"/>
      <c r="AR29" s="654"/>
      <c r="AS29" s="654"/>
      <c r="AT29" s="654"/>
      <c r="AU29" s="654"/>
      <c r="AV29" s="654"/>
      <c r="AW29" s="654"/>
      <c r="AX29" s="654"/>
      <c r="AY29" s="654"/>
      <c r="AZ29" s="654"/>
      <c r="BA29" s="654"/>
      <c r="BB29" s="654"/>
      <c r="BC29" s="654"/>
      <c r="BD29" s="654"/>
      <c r="BE29" s="654"/>
      <c r="BF29" s="655"/>
      <c r="BG29" s="653" t="s">
        <v>302</v>
      </c>
      <c r="BH29" s="714"/>
      <c r="BI29" s="714"/>
      <c r="BJ29" s="714"/>
      <c r="BK29" s="714"/>
      <c r="BL29" s="714"/>
      <c r="BM29" s="714"/>
      <c r="BN29" s="714"/>
      <c r="BO29" s="714"/>
      <c r="BP29" s="714"/>
      <c r="BQ29" s="715"/>
      <c r="BR29" s="653" t="s">
        <v>303</v>
      </c>
      <c r="BS29" s="714"/>
      <c r="BT29" s="714"/>
      <c r="BU29" s="714"/>
      <c r="BV29" s="714"/>
      <c r="BW29" s="714"/>
      <c r="BX29" s="714"/>
      <c r="BY29" s="714"/>
      <c r="BZ29" s="714"/>
      <c r="CA29" s="714"/>
      <c r="CB29" s="715"/>
      <c r="CD29" s="737" t="s">
        <v>304</v>
      </c>
      <c r="CE29" s="738"/>
      <c r="CF29" s="689" t="s">
        <v>305</v>
      </c>
      <c r="CG29" s="690"/>
      <c r="CH29" s="690"/>
      <c r="CI29" s="690"/>
      <c r="CJ29" s="690"/>
      <c r="CK29" s="690"/>
      <c r="CL29" s="690"/>
      <c r="CM29" s="690"/>
      <c r="CN29" s="690"/>
      <c r="CO29" s="690"/>
      <c r="CP29" s="690"/>
      <c r="CQ29" s="691"/>
      <c r="CR29" s="674">
        <v>1874581</v>
      </c>
      <c r="CS29" s="710"/>
      <c r="CT29" s="710"/>
      <c r="CU29" s="710"/>
      <c r="CV29" s="710"/>
      <c r="CW29" s="710"/>
      <c r="CX29" s="710"/>
      <c r="CY29" s="711"/>
      <c r="CZ29" s="679">
        <v>6.2</v>
      </c>
      <c r="DA29" s="708"/>
      <c r="DB29" s="708"/>
      <c r="DC29" s="712"/>
      <c r="DD29" s="683">
        <v>1846187</v>
      </c>
      <c r="DE29" s="710"/>
      <c r="DF29" s="710"/>
      <c r="DG29" s="710"/>
      <c r="DH29" s="710"/>
      <c r="DI29" s="710"/>
      <c r="DJ29" s="710"/>
      <c r="DK29" s="711"/>
      <c r="DL29" s="683">
        <v>1846187</v>
      </c>
      <c r="DM29" s="710"/>
      <c r="DN29" s="710"/>
      <c r="DO29" s="710"/>
      <c r="DP29" s="710"/>
      <c r="DQ29" s="710"/>
      <c r="DR29" s="710"/>
      <c r="DS29" s="710"/>
      <c r="DT29" s="710"/>
      <c r="DU29" s="710"/>
      <c r="DV29" s="711"/>
      <c r="DW29" s="679">
        <v>11.9</v>
      </c>
      <c r="DX29" s="708"/>
      <c r="DY29" s="708"/>
      <c r="DZ29" s="708"/>
      <c r="EA29" s="708"/>
      <c r="EB29" s="708"/>
      <c r="EC29" s="709"/>
    </row>
    <row r="30" spans="2:133" ht="11.25" customHeight="1" x14ac:dyDescent="0.2">
      <c r="B30" s="671" t="s">
        <v>306</v>
      </c>
      <c r="C30" s="672"/>
      <c r="D30" s="672"/>
      <c r="E30" s="672"/>
      <c r="F30" s="672"/>
      <c r="G30" s="672"/>
      <c r="H30" s="672"/>
      <c r="I30" s="672"/>
      <c r="J30" s="672"/>
      <c r="K30" s="672"/>
      <c r="L30" s="672"/>
      <c r="M30" s="672"/>
      <c r="N30" s="672"/>
      <c r="O30" s="672"/>
      <c r="P30" s="672"/>
      <c r="Q30" s="673"/>
      <c r="R30" s="674">
        <v>8525</v>
      </c>
      <c r="S30" s="675"/>
      <c r="T30" s="675"/>
      <c r="U30" s="675"/>
      <c r="V30" s="675"/>
      <c r="W30" s="675"/>
      <c r="X30" s="675"/>
      <c r="Y30" s="676"/>
      <c r="Z30" s="677">
        <v>0</v>
      </c>
      <c r="AA30" s="677"/>
      <c r="AB30" s="677"/>
      <c r="AC30" s="677"/>
      <c r="AD30" s="678" t="s">
        <v>129</v>
      </c>
      <c r="AE30" s="678"/>
      <c r="AF30" s="678"/>
      <c r="AG30" s="678"/>
      <c r="AH30" s="678"/>
      <c r="AI30" s="678"/>
      <c r="AJ30" s="678"/>
      <c r="AK30" s="678"/>
      <c r="AL30" s="679" t="s">
        <v>129</v>
      </c>
      <c r="AM30" s="680"/>
      <c r="AN30" s="680"/>
      <c r="AO30" s="681"/>
      <c r="AP30" s="722" t="s">
        <v>307</v>
      </c>
      <c r="AQ30" s="723"/>
      <c r="AR30" s="723"/>
      <c r="AS30" s="723"/>
      <c r="AT30" s="728" t="s">
        <v>308</v>
      </c>
      <c r="AU30" s="225"/>
      <c r="AV30" s="225"/>
      <c r="AW30" s="225"/>
      <c r="AX30" s="660" t="s">
        <v>187</v>
      </c>
      <c r="AY30" s="661"/>
      <c r="AZ30" s="661"/>
      <c r="BA30" s="661"/>
      <c r="BB30" s="661"/>
      <c r="BC30" s="661"/>
      <c r="BD30" s="661"/>
      <c r="BE30" s="661"/>
      <c r="BF30" s="662"/>
      <c r="BG30" s="734">
        <v>99</v>
      </c>
      <c r="BH30" s="735"/>
      <c r="BI30" s="735"/>
      <c r="BJ30" s="735"/>
      <c r="BK30" s="735"/>
      <c r="BL30" s="735"/>
      <c r="BM30" s="669">
        <v>97.9</v>
      </c>
      <c r="BN30" s="735"/>
      <c r="BO30" s="735"/>
      <c r="BP30" s="735"/>
      <c r="BQ30" s="736"/>
      <c r="BR30" s="734">
        <v>99.2</v>
      </c>
      <c r="BS30" s="735"/>
      <c r="BT30" s="735"/>
      <c r="BU30" s="735"/>
      <c r="BV30" s="735"/>
      <c r="BW30" s="735"/>
      <c r="BX30" s="669">
        <v>97.9</v>
      </c>
      <c r="BY30" s="735"/>
      <c r="BZ30" s="735"/>
      <c r="CA30" s="735"/>
      <c r="CB30" s="736"/>
      <c r="CD30" s="739"/>
      <c r="CE30" s="740"/>
      <c r="CF30" s="689" t="s">
        <v>309</v>
      </c>
      <c r="CG30" s="690"/>
      <c r="CH30" s="690"/>
      <c r="CI30" s="690"/>
      <c r="CJ30" s="690"/>
      <c r="CK30" s="690"/>
      <c r="CL30" s="690"/>
      <c r="CM30" s="690"/>
      <c r="CN30" s="690"/>
      <c r="CO30" s="690"/>
      <c r="CP30" s="690"/>
      <c r="CQ30" s="691"/>
      <c r="CR30" s="674">
        <v>1739963</v>
      </c>
      <c r="CS30" s="675"/>
      <c r="CT30" s="675"/>
      <c r="CU30" s="675"/>
      <c r="CV30" s="675"/>
      <c r="CW30" s="675"/>
      <c r="CX30" s="675"/>
      <c r="CY30" s="676"/>
      <c r="CZ30" s="679">
        <v>5.8</v>
      </c>
      <c r="DA30" s="708"/>
      <c r="DB30" s="708"/>
      <c r="DC30" s="712"/>
      <c r="DD30" s="683">
        <v>1713974</v>
      </c>
      <c r="DE30" s="675"/>
      <c r="DF30" s="675"/>
      <c r="DG30" s="675"/>
      <c r="DH30" s="675"/>
      <c r="DI30" s="675"/>
      <c r="DJ30" s="675"/>
      <c r="DK30" s="676"/>
      <c r="DL30" s="683">
        <v>1713974</v>
      </c>
      <c r="DM30" s="675"/>
      <c r="DN30" s="675"/>
      <c r="DO30" s="675"/>
      <c r="DP30" s="675"/>
      <c r="DQ30" s="675"/>
      <c r="DR30" s="675"/>
      <c r="DS30" s="675"/>
      <c r="DT30" s="675"/>
      <c r="DU30" s="675"/>
      <c r="DV30" s="676"/>
      <c r="DW30" s="679">
        <v>11.1</v>
      </c>
      <c r="DX30" s="708"/>
      <c r="DY30" s="708"/>
      <c r="DZ30" s="708"/>
      <c r="EA30" s="708"/>
      <c r="EB30" s="708"/>
      <c r="EC30" s="709"/>
    </row>
    <row r="31" spans="2:133" ht="11.25" customHeight="1" x14ac:dyDescent="0.2">
      <c r="B31" s="671" t="s">
        <v>310</v>
      </c>
      <c r="C31" s="672"/>
      <c r="D31" s="672"/>
      <c r="E31" s="672"/>
      <c r="F31" s="672"/>
      <c r="G31" s="672"/>
      <c r="H31" s="672"/>
      <c r="I31" s="672"/>
      <c r="J31" s="672"/>
      <c r="K31" s="672"/>
      <c r="L31" s="672"/>
      <c r="M31" s="672"/>
      <c r="N31" s="672"/>
      <c r="O31" s="672"/>
      <c r="P31" s="672"/>
      <c r="Q31" s="673"/>
      <c r="R31" s="674">
        <v>27937</v>
      </c>
      <c r="S31" s="675"/>
      <c r="T31" s="675"/>
      <c r="U31" s="675"/>
      <c r="V31" s="675"/>
      <c r="W31" s="675"/>
      <c r="X31" s="675"/>
      <c r="Y31" s="676"/>
      <c r="Z31" s="677">
        <v>0.1</v>
      </c>
      <c r="AA31" s="677"/>
      <c r="AB31" s="677"/>
      <c r="AC31" s="677"/>
      <c r="AD31" s="678" t="s">
        <v>173</v>
      </c>
      <c r="AE31" s="678"/>
      <c r="AF31" s="678"/>
      <c r="AG31" s="678"/>
      <c r="AH31" s="678"/>
      <c r="AI31" s="678"/>
      <c r="AJ31" s="678"/>
      <c r="AK31" s="678"/>
      <c r="AL31" s="679" t="s">
        <v>129</v>
      </c>
      <c r="AM31" s="680"/>
      <c r="AN31" s="680"/>
      <c r="AO31" s="681"/>
      <c r="AP31" s="724"/>
      <c r="AQ31" s="725"/>
      <c r="AR31" s="725"/>
      <c r="AS31" s="725"/>
      <c r="AT31" s="729"/>
      <c r="AU31" s="224" t="s">
        <v>311</v>
      </c>
      <c r="AV31" s="224"/>
      <c r="AW31" s="224"/>
      <c r="AX31" s="671" t="s">
        <v>312</v>
      </c>
      <c r="AY31" s="672"/>
      <c r="AZ31" s="672"/>
      <c r="BA31" s="672"/>
      <c r="BB31" s="672"/>
      <c r="BC31" s="672"/>
      <c r="BD31" s="672"/>
      <c r="BE31" s="672"/>
      <c r="BF31" s="673"/>
      <c r="BG31" s="731">
        <v>98.7</v>
      </c>
      <c r="BH31" s="710"/>
      <c r="BI31" s="710"/>
      <c r="BJ31" s="710"/>
      <c r="BK31" s="710"/>
      <c r="BL31" s="710"/>
      <c r="BM31" s="680">
        <v>97</v>
      </c>
      <c r="BN31" s="732"/>
      <c r="BO31" s="732"/>
      <c r="BP31" s="732"/>
      <c r="BQ31" s="733"/>
      <c r="BR31" s="731">
        <v>98.9</v>
      </c>
      <c r="BS31" s="710"/>
      <c r="BT31" s="710"/>
      <c r="BU31" s="710"/>
      <c r="BV31" s="710"/>
      <c r="BW31" s="710"/>
      <c r="BX31" s="680">
        <v>96.9</v>
      </c>
      <c r="BY31" s="732"/>
      <c r="BZ31" s="732"/>
      <c r="CA31" s="732"/>
      <c r="CB31" s="733"/>
      <c r="CD31" s="739"/>
      <c r="CE31" s="740"/>
      <c r="CF31" s="689" t="s">
        <v>313</v>
      </c>
      <c r="CG31" s="690"/>
      <c r="CH31" s="690"/>
      <c r="CI31" s="690"/>
      <c r="CJ31" s="690"/>
      <c r="CK31" s="690"/>
      <c r="CL31" s="690"/>
      <c r="CM31" s="690"/>
      <c r="CN31" s="690"/>
      <c r="CO31" s="690"/>
      <c r="CP31" s="690"/>
      <c r="CQ31" s="691"/>
      <c r="CR31" s="674">
        <v>134618</v>
      </c>
      <c r="CS31" s="710"/>
      <c r="CT31" s="710"/>
      <c r="CU31" s="710"/>
      <c r="CV31" s="710"/>
      <c r="CW31" s="710"/>
      <c r="CX31" s="710"/>
      <c r="CY31" s="711"/>
      <c r="CZ31" s="679">
        <v>0.4</v>
      </c>
      <c r="DA31" s="708"/>
      <c r="DB31" s="708"/>
      <c r="DC31" s="712"/>
      <c r="DD31" s="683">
        <v>132213</v>
      </c>
      <c r="DE31" s="710"/>
      <c r="DF31" s="710"/>
      <c r="DG31" s="710"/>
      <c r="DH31" s="710"/>
      <c r="DI31" s="710"/>
      <c r="DJ31" s="710"/>
      <c r="DK31" s="711"/>
      <c r="DL31" s="683">
        <v>132213</v>
      </c>
      <c r="DM31" s="710"/>
      <c r="DN31" s="710"/>
      <c r="DO31" s="710"/>
      <c r="DP31" s="710"/>
      <c r="DQ31" s="710"/>
      <c r="DR31" s="710"/>
      <c r="DS31" s="710"/>
      <c r="DT31" s="710"/>
      <c r="DU31" s="710"/>
      <c r="DV31" s="711"/>
      <c r="DW31" s="679">
        <v>0.9</v>
      </c>
      <c r="DX31" s="708"/>
      <c r="DY31" s="708"/>
      <c r="DZ31" s="708"/>
      <c r="EA31" s="708"/>
      <c r="EB31" s="708"/>
      <c r="EC31" s="709"/>
    </row>
    <row r="32" spans="2:133" ht="11.25" customHeight="1" x14ac:dyDescent="0.2">
      <c r="B32" s="671" t="s">
        <v>314</v>
      </c>
      <c r="C32" s="672"/>
      <c r="D32" s="672"/>
      <c r="E32" s="672"/>
      <c r="F32" s="672"/>
      <c r="G32" s="672"/>
      <c r="H32" s="672"/>
      <c r="I32" s="672"/>
      <c r="J32" s="672"/>
      <c r="K32" s="672"/>
      <c r="L32" s="672"/>
      <c r="M32" s="672"/>
      <c r="N32" s="672"/>
      <c r="O32" s="672"/>
      <c r="P32" s="672"/>
      <c r="Q32" s="673"/>
      <c r="R32" s="674">
        <v>811884</v>
      </c>
      <c r="S32" s="675"/>
      <c r="T32" s="675"/>
      <c r="U32" s="675"/>
      <c r="V32" s="675"/>
      <c r="W32" s="675"/>
      <c r="X32" s="675"/>
      <c r="Y32" s="676"/>
      <c r="Z32" s="677">
        <v>2.6</v>
      </c>
      <c r="AA32" s="677"/>
      <c r="AB32" s="677"/>
      <c r="AC32" s="677"/>
      <c r="AD32" s="678" t="s">
        <v>129</v>
      </c>
      <c r="AE32" s="678"/>
      <c r="AF32" s="678"/>
      <c r="AG32" s="678"/>
      <c r="AH32" s="678"/>
      <c r="AI32" s="678"/>
      <c r="AJ32" s="678"/>
      <c r="AK32" s="678"/>
      <c r="AL32" s="679" t="s">
        <v>129</v>
      </c>
      <c r="AM32" s="680"/>
      <c r="AN32" s="680"/>
      <c r="AO32" s="681"/>
      <c r="AP32" s="726"/>
      <c r="AQ32" s="727"/>
      <c r="AR32" s="727"/>
      <c r="AS32" s="727"/>
      <c r="AT32" s="730"/>
      <c r="AU32" s="226"/>
      <c r="AV32" s="226"/>
      <c r="AW32" s="226"/>
      <c r="AX32" s="719" t="s">
        <v>315</v>
      </c>
      <c r="AY32" s="720"/>
      <c r="AZ32" s="720"/>
      <c r="BA32" s="720"/>
      <c r="BB32" s="720"/>
      <c r="BC32" s="720"/>
      <c r="BD32" s="720"/>
      <c r="BE32" s="720"/>
      <c r="BF32" s="721"/>
      <c r="BG32" s="743">
        <v>99.3</v>
      </c>
      <c r="BH32" s="744"/>
      <c r="BI32" s="744"/>
      <c r="BJ32" s="744"/>
      <c r="BK32" s="744"/>
      <c r="BL32" s="744"/>
      <c r="BM32" s="745">
        <v>98.8</v>
      </c>
      <c r="BN32" s="744"/>
      <c r="BO32" s="744"/>
      <c r="BP32" s="744"/>
      <c r="BQ32" s="746"/>
      <c r="BR32" s="743">
        <v>99.4</v>
      </c>
      <c r="BS32" s="744"/>
      <c r="BT32" s="744"/>
      <c r="BU32" s="744"/>
      <c r="BV32" s="744"/>
      <c r="BW32" s="744"/>
      <c r="BX32" s="745">
        <v>98.8</v>
      </c>
      <c r="BY32" s="744"/>
      <c r="BZ32" s="744"/>
      <c r="CA32" s="744"/>
      <c r="CB32" s="746"/>
      <c r="CD32" s="741"/>
      <c r="CE32" s="742"/>
      <c r="CF32" s="689" t="s">
        <v>316</v>
      </c>
      <c r="CG32" s="690"/>
      <c r="CH32" s="690"/>
      <c r="CI32" s="690"/>
      <c r="CJ32" s="690"/>
      <c r="CK32" s="690"/>
      <c r="CL32" s="690"/>
      <c r="CM32" s="690"/>
      <c r="CN32" s="690"/>
      <c r="CO32" s="690"/>
      <c r="CP32" s="690"/>
      <c r="CQ32" s="691"/>
      <c r="CR32" s="674" t="s">
        <v>129</v>
      </c>
      <c r="CS32" s="675"/>
      <c r="CT32" s="675"/>
      <c r="CU32" s="675"/>
      <c r="CV32" s="675"/>
      <c r="CW32" s="675"/>
      <c r="CX32" s="675"/>
      <c r="CY32" s="676"/>
      <c r="CZ32" s="679" t="s">
        <v>129</v>
      </c>
      <c r="DA32" s="708"/>
      <c r="DB32" s="708"/>
      <c r="DC32" s="712"/>
      <c r="DD32" s="683" t="s">
        <v>129</v>
      </c>
      <c r="DE32" s="675"/>
      <c r="DF32" s="675"/>
      <c r="DG32" s="675"/>
      <c r="DH32" s="675"/>
      <c r="DI32" s="675"/>
      <c r="DJ32" s="675"/>
      <c r="DK32" s="676"/>
      <c r="DL32" s="683" t="s">
        <v>129</v>
      </c>
      <c r="DM32" s="675"/>
      <c r="DN32" s="675"/>
      <c r="DO32" s="675"/>
      <c r="DP32" s="675"/>
      <c r="DQ32" s="675"/>
      <c r="DR32" s="675"/>
      <c r="DS32" s="675"/>
      <c r="DT32" s="675"/>
      <c r="DU32" s="675"/>
      <c r="DV32" s="676"/>
      <c r="DW32" s="679" t="s">
        <v>129</v>
      </c>
      <c r="DX32" s="708"/>
      <c r="DY32" s="708"/>
      <c r="DZ32" s="708"/>
      <c r="EA32" s="708"/>
      <c r="EB32" s="708"/>
      <c r="EC32" s="709"/>
    </row>
    <row r="33" spans="2:133" ht="11.25" customHeight="1" x14ac:dyDescent="0.2">
      <c r="B33" s="671" t="s">
        <v>317</v>
      </c>
      <c r="C33" s="672"/>
      <c r="D33" s="672"/>
      <c r="E33" s="672"/>
      <c r="F33" s="672"/>
      <c r="G33" s="672"/>
      <c r="H33" s="672"/>
      <c r="I33" s="672"/>
      <c r="J33" s="672"/>
      <c r="K33" s="672"/>
      <c r="L33" s="672"/>
      <c r="M33" s="672"/>
      <c r="N33" s="672"/>
      <c r="O33" s="672"/>
      <c r="P33" s="672"/>
      <c r="Q33" s="673"/>
      <c r="R33" s="674">
        <v>1147621</v>
      </c>
      <c r="S33" s="675"/>
      <c r="T33" s="675"/>
      <c r="U33" s="675"/>
      <c r="V33" s="675"/>
      <c r="W33" s="675"/>
      <c r="X33" s="675"/>
      <c r="Y33" s="676"/>
      <c r="Z33" s="677">
        <v>3.7</v>
      </c>
      <c r="AA33" s="677"/>
      <c r="AB33" s="677"/>
      <c r="AC33" s="677"/>
      <c r="AD33" s="678" t="s">
        <v>129</v>
      </c>
      <c r="AE33" s="678"/>
      <c r="AF33" s="678"/>
      <c r="AG33" s="678"/>
      <c r="AH33" s="678"/>
      <c r="AI33" s="678"/>
      <c r="AJ33" s="678"/>
      <c r="AK33" s="678"/>
      <c r="AL33" s="679" t="s">
        <v>173</v>
      </c>
      <c r="AM33" s="680"/>
      <c r="AN33" s="680"/>
      <c r="AO33" s="681"/>
      <c r="AP33" s="227"/>
      <c r="AQ33" s="228"/>
      <c r="AR33" s="224"/>
      <c r="AS33" s="225"/>
      <c r="AT33" s="225"/>
      <c r="AU33" s="225"/>
      <c r="AV33" s="225"/>
      <c r="AW33" s="225"/>
      <c r="AX33" s="225"/>
      <c r="AY33" s="225"/>
      <c r="AZ33" s="225"/>
      <c r="BA33" s="225"/>
      <c r="BB33" s="225"/>
      <c r="BC33" s="225"/>
      <c r="BD33" s="225"/>
      <c r="BE33" s="225"/>
      <c r="BF33" s="225"/>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D33" s="689" t="s">
        <v>318</v>
      </c>
      <c r="CE33" s="690"/>
      <c r="CF33" s="690"/>
      <c r="CG33" s="690"/>
      <c r="CH33" s="690"/>
      <c r="CI33" s="690"/>
      <c r="CJ33" s="690"/>
      <c r="CK33" s="690"/>
      <c r="CL33" s="690"/>
      <c r="CM33" s="690"/>
      <c r="CN33" s="690"/>
      <c r="CO33" s="690"/>
      <c r="CP33" s="690"/>
      <c r="CQ33" s="691"/>
      <c r="CR33" s="674">
        <v>10380116</v>
      </c>
      <c r="CS33" s="710"/>
      <c r="CT33" s="710"/>
      <c r="CU33" s="710"/>
      <c r="CV33" s="710"/>
      <c r="CW33" s="710"/>
      <c r="CX33" s="710"/>
      <c r="CY33" s="711"/>
      <c r="CZ33" s="679">
        <v>34.4</v>
      </c>
      <c r="DA33" s="708"/>
      <c r="DB33" s="708"/>
      <c r="DC33" s="712"/>
      <c r="DD33" s="683">
        <v>8137025</v>
      </c>
      <c r="DE33" s="710"/>
      <c r="DF33" s="710"/>
      <c r="DG33" s="710"/>
      <c r="DH33" s="710"/>
      <c r="DI33" s="710"/>
      <c r="DJ33" s="710"/>
      <c r="DK33" s="711"/>
      <c r="DL33" s="683">
        <v>5511452</v>
      </c>
      <c r="DM33" s="710"/>
      <c r="DN33" s="710"/>
      <c r="DO33" s="710"/>
      <c r="DP33" s="710"/>
      <c r="DQ33" s="710"/>
      <c r="DR33" s="710"/>
      <c r="DS33" s="710"/>
      <c r="DT33" s="710"/>
      <c r="DU33" s="710"/>
      <c r="DV33" s="711"/>
      <c r="DW33" s="679">
        <v>35.6</v>
      </c>
      <c r="DX33" s="708"/>
      <c r="DY33" s="708"/>
      <c r="DZ33" s="708"/>
      <c r="EA33" s="708"/>
      <c r="EB33" s="708"/>
      <c r="EC33" s="709"/>
    </row>
    <row r="34" spans="2:133" ht="11.25" customHeight="1" x14ac:dyDescent="0.2">
      <c r="B34" s="671" t="s">
        <v>319</v>
      </c>
      <c r="C34" s="672"/>
      <c r="D34" s="672"/>
      <c r="E34" s="672"/>
      <c r="F34" s="672"/>
      <c r="G34" s="672"/>
      <c r="H34" s="672"/>
      <c r="I34" s="672"/>
      <c r="J34" s="672"/>
      <c r="K34" s="672"/>
      <c r="L34" s="672"/>
      <c r="M34" s="672"/>
      <c r="N34" s="672"/>
      <c r="O34" s="672"/>
      <c r="P34" s="672"/>
      <c r="Q34" s="673"/>
      <c r="R34" s="674">
        <v>149174</v>
      </c>
      <c r="S34" s="675"/>
      <c r="T34" s="675"/>
      <c r="U34" s="675"/>
      <c r="V34" s="675"/>
      <c r="W34" s="675"/>
      <c r="X34" s="675"/>
      <c r="Y34" s="676"/>
      <c r="Z34" s="677">
        <v>0.5</v>
      </c>
      <c r="AA34" s="677"/>
      <c r="AB34" s="677"/>
      <c r="AC34" s="677"/>
      <c r="AD34" s="678">
        <v>129</v>
      </c>
      <c r="AE34" s="678"/>
      <c r="AF34" s="678"/>
      <c r="AG34" s="678"/>
      <c r="AH34" s="678"/>
      <c r="AI34" s="678"/>
      <c r="AJ34" s="678"/>
      <c r="AK34" s="678"/>
      <c r="AL34" s="679">
        <v>0</v>
      </c>
      <c r="AM34" s="680"/>
      <c r="AN34" s="680"/>
      <c r="AO34" s="681"/>
      <c r="AP34" s="229"/>
      <c r="AQ34" s="653" t="s">
        <v>320</v>
      </c>
      <c r="AR34" s="654"/>
      <c r="AS34" s="654"/>
      <c r="AT34" s="654"/>
      <c r="AU34" s="654"/>
      <c r="AV34" s="654"/>
      <c r="AW34" s="654"/>
      <c r="AX34" s="654"/>
      <c r="AY34" s="654"/>
      <c r="AZ34" s="654"/>
      <c r="BA34" s="654"/>
      <c r="BB34" s="654"/>
      <c r="BC34" s="654"/>
      <c r="BD34" s="654"/>
      <c r="BE34" s="654"/>
      <c r="BF34" s="655"/>
      <c r="BG34" s="653" t="s">
        <v>321</v>
      </c>
      <c r="BH34" s="654"/>
      <c r="BI34" s="654"/>
      <c r="BJ34" s="654"/>
      <c r="BK34" s="654"/>
      <c r="BL34" s="654"/>
      <c r="BM34" s="654"/>
      <c r="BN34" s="654"/>
      <c r="BO34" s="654"/>
      <c r="BP34" s="654"/>
      <c r="BQ34" s="654"/>
      <c r="BR34" s="654"/>
      <c r="BS34" s="654"/>
      <c r="BT34" s="654"/>
      <c r="BU34" s="654"/>
      <c r="BV34" s="654"/>
      <c r="BW34" s="654"/>
      <c r="BX34" s="654"/>
      <c r="BY34" s="654"/>
      <c r="BZ34" s="654"/>
      <c r="CA34" s="654"/>
      <c r="CB34" s="655"/>
      <c r="CD34" s="689" t="s">
        <v>322</v>
      </c>
      <c r="CE34" s="690"/>
      <c r="CF34" s="690"/>
      <c r="CG34" s="690"/>
      <c r="CH34" s="690"/>
      <c r="CI34" s="690"/>
      <c r="CJ34" s="690"/>
      <c r="CK34" s="690"/>
      <c r="CL34" s="690"/>
      <c r="CM34" s="690"/>
      <c r="CN34" s="690"/>
      <c r="CO34" s="690"/>
      <c r="CP34" s="690"/>
      <c r="CQ34" s="691"/>
      <c r="CR34" s="674">
        <v>3271444</v>
      </c>
      <c r="CS34" s="675"/>
      <c r="CT34" s="675"/>
      <c r="CU34" s="675"/>
      <c r="CV34" s="675"/>
      <c r="CW34" s="675"/>
      <c r="CX34" s="675"/>
      <c r="CY34" s="676"/>
      <c r="CZ34" s="679">
        <v>10.8</v>
      </c>
      <c r="DA34" s="708"/>
      <c r="DB34" s="708"/>
      <c r="DC34" s="712"/>
      <c r="DD34" s="683">
        <v>2378415</v>
      </c>
      <c r="DE34" s="675"/>
      <c r="DF34" s="675"/>
      <c r="DG34" s="675"/>
      <c r="DH34" s="675"/>
      <c r="DI34" s="675"/>
      <c r="DJ34" s="675"/>
      <c r="DK34" s="676"/>
      <c r="DL34" s="683">
        <v>2029412</v>
      </c>
      <c r="DM34" s="675"/>
      <c r="DN34" s="675"/>
      <c r="DO34" s="675"/>
      <c r="DP34" s="675"/>
      <c r="DQ34" s="675"/>
      <c r="DR34" s="675"/>
      <c r="DS34" s="675"/>
      <c r="DT34" s="675"/>
      <c r="DU34" s="675"/>
      <c r="DV34" s="676"/>
      <c r="DW34" s="679">
        <v>13.1</v>
      </c>
      <c r="DX34" s="708"/>
      <c r="DY34" s="708"/>
      <c r="DZ34" s="708"/>
      <c r="EA34" s="708"/>
      <c r="EB34" s="708"/>
      <c r="EC34" s="709"/>
    </row>
    <row r="35" spans="2:133" ht="11.25" customHeight="1" x14ac:dyDescent="0.2">
      <c r="B35" s="671" t="s">
        <v>323</v>
      </c>
      <c r="C35" s="672"/>
      <c r="D35" s="672"/>
      <c r="E35" s="672"/>
      <c r="F35" s="672"/>
      <c r="G35" s="672"/>
      <c r="H35" s="672"/>
      <c r="I35" s="672"/>
      <c r="J35" s="672"/>
      <c r="K35" s="672"/>
      <c r="L35" s="672"/>
      <c r="M35" s="672"/>
      <c r="N35" s="672"/>
      <c r="O35" s="672"/>
      <c r="P35" s="672"/>
      <c r="Q35" s="673"/>
      <c r="R35" s="674">
        <v>2223000</v>
      </c>
      <c r="S35" s="675"/>
      <c r="T35" s="675"/>
      <c r="U35" s="675"/>
      <c r="V35" s="675"/>
      <c r="W35" s="675"/>
      <c r="X35" s="675"/>
      <c r="Y35" s="676"/>
      <c r="Z35" s="677">
        <v>7.2</v>
      </c>
      <c r="AA35" s="677"/>
      <c r="AB35" s="677"/>
      <c r="AC35" s="677"/>
      <c r="AD35" s="678" t="s">
        <v>129</v>
      </c>
      <c r="AE35" s="678"/>
      <c r="AF35" s="678"/>
      <c r="AG35" s="678"/>
      <c r="AH35" s="678"/>
      <c r="AI35" s="678"/>
      <c r="AJ35" s="678"/>
      <c r="AK35" s="678"/>
      <c r="AL35" s="679" t="s">
        <v>129</v>
      </c>
      <c r="AM35" s="680"/>
      <c r="AN35" s="680"/>
      <c r="AO35" s="681"/>
      <c r="AP35" s="229"/>
      <c r="AQ35" s="747" t="s">
        <v>324</v>
      </c>
      <c r="AR35" s="748"/>
      <c r="AS35" s="748"/>
      <c r="AT35" s="748"/>
      <c r="AU35" s="748"/>
      <c r="AV35" s="748"/>
      <c r="AW35" s="748"/>
      <c r="AX35" s="748"/>
      <c r="AY35" s="749"/>
      <c r="AZ35" s="663">
        <v>3342250</v>
      </c>
      <c r="BA35" s="664"/>
      <c r="BB35" s="664"/>
      <c r="BC35" s="664"/>
      <c r="BD35" s="664"/>
      <c r="BE35" s="664"/>
      <c r="BF35" s="750"/>
      <c r="BG35" s="685" t="s">
        <v>325</v>
      </c>
      <c r="BH35" s="686"/>
      <c r="BI35" s="686"/>
      <c r="BJ35" s="686"/>
      <c r="BK35" s="686"/>
      <c r="BL35" s="686"/>
      <c r="BM35" s="686"/>
      <c r="BN35" s="686"/>
      <c r="BO35" s="686"/>
      <c r="BP35" s="686"/>
      <c r="BQ35" s="686"/>
      <c r="BR35" s="686"/>
      <c r="BS35" s="686"/>
      <c r="BT35" s="686"/>
      <c r="BU35" s="687"/>
      <c r="BV35" s="663">
        <v>88583</v>
      </c>
      <c r="BW35" s="664"/>
      <c r="BX35" s="664"/>
      <c r="BY35" s="664"/>
      <c r="BZ35" s="664"/>
      <c r="CA35" s="664"/>
      <c r="CB35" s="750"/>
      <c r="CD35" s="689" t="s">
        <v>326</v>
      </c>
      <c r="CE35" s="690"/>
      <c r="CF35" s="690"/>
      <c r="CG35" s="690"/>
      <c r="CH35" s="690"/>
      <c r="CI35" s="690"/>
      <c r="CJ35" s="690"/>
      <c r="CK35" s="690"/>
      <c r="CL35" s="690"/>
      <c r="CM35" s="690"/>
      <c r="CN35" s="690"/>
      <c r="CO35" s="690"/>
      <c r="CP35" s="690"/>
      <c r="CQ35" s="691"/>
      <c r="CR35" s="674">
        <v>30059</v>
      </c>
      <c r="CS35" s="710"/>
      <c r="CT35" s="710"/>
      <c r="CU35" s="710"/>
      <c r="CV35" s="710"/>
      <c r="CW35" s="710"/>
      <c r="CX35" s="710"/>
      <c r="CY35" s="711"/>
      <c r="CZ35" s="679">
        <v>0.1</v>
      </c>
      <c r="DA35" s="708"/>
      <c r="DB35" s="708"/>
      <c r="DC35" s="712"/>
      <c r="DD35" s="683">
        <v>19860</v>
      </c>
      <c r="DE35" s="710"/>
      <c r="DF35" s="710"/>
      <c r="DG35" s="710"/>
      <c r="DH35" s="710"/>
      <c r="DI35" s="710"/>
      <c r="DJ35" s="710"/>
      <c r="DK35" s="711"/>
      <c r="DL35" s="683">
        <v>19860</v>
      </c>
      <c r="DM35" s="710"/>
      <c r="DN35" s="710"/>
      <c r="DO35" s="710"/>
      <c r="DP35" s="710"/>
      <c r="DQ35" s="710"/>
      <c r="DR35" s="710"/>
      <c r="DS35" s="710"/>
      <c r="DT35" s="710"/>
      <c r="DU35" s="710"/>
      <c r="DV35" s="711"/>
      <c r="DW35" s="679">
        <v>0.1</v>
      </c>
      <c r="DX35" s="708"/>
      <c r="DY35" s="708"/>
      <c r="DZ35" s="708"/>
      <c r="EA35" s="708"/>
      <c r="EB35" s="708"/>
      <c r="EC35" s="709"/>
    </row>
    <row r="36" spans="2:133" ht="11.25" customHeight="1" x14ac:dyDescent="0.2">
      <c r="B36" s="671" t="s">
        <v>327</v>
      </c>
      <c r="C36" s="672"/>
      <c r="D36" s="672"/>
      <c r="E36" s="672"/>
      <c r="F36" s="672"/>
      <c r="G36" s="672"/>
      <c r="H36" s="672"/>
      <c r="I36" s="672"/>
      <c r="J36" s="672"/>
      <c r="K36" s="672"/>
      <c r="L36" s="672"/>
      <c r="M36" s="672"/>
      <c r="N36" s="672"/>
      <c r="O36" s="672"/>
      <c r="P36" s="672"/>
      <c r="Q36" s="673"/>
      <c r="R36" s="674" t="s">
        <v>129</v>
      </c>
      <c r="S36" s="675"/>
      <c r="T36" s="675"/>
      <c r="U36" s="675"/>
      <c r="V36" s="675"/>
      <c r="W36" s="675"/>
      <c r="X36" s="675"/>
      <c r="Y36" s="676"/>
      <c r="Z36" s="677" t="s">
        <v>129</v>
      </c>
      <c r="AA36" s="677"/>
      <c r="AB36" s="677"/>
      <c r="AC36" s="677"/>
      <c r="AD36" s="678" t="s">
        <v>129</v>
      </c>
      <c r="AE36" s="678"/>
      <c r="AF36" s="678"/>
      <c r="AG36" s="678"/>
      <c r="AH36" s="678"/>
      <c r="AI36" s="678"/>
      <c r="AJ36" s="678"/>
      <c r="AK36" s="678"/>
      <c r="AL36" s="679" t="s">
        <v>129</v>
      </c>
      <c r="AM36" s="680"/>
      <c r="AN36" s="680"/>
      <c r="AO36" s="681"/>
      <c r="AQ36" s="751" t="s">
        <v>328</v>
      </c>
      <c r="AR36" s="752"/>
      <c r="AS36" s="752"/>
      <c r="AT36" s="752"/>
      <c r="AU36" s="752"/>
      <c r="AV36" s="752"/>
      <c r="AW36" s="752"/>
      <c r="AX36" s="752"/>
      <c r="AY36" s="753"/>
      <c r="AZ36" s="674">
        <v>87868</v>
      </c>
      <c r="BA36" s="675"/>
      <c r="BB36" s="675"/>
      <c r="BC36" s="675"/>
      <c r="BD36" s="710"/>
      <c r="BE36" s="710"/>
      <c r="BF36" s="733"/>
      <c r="BG36" s="689" t="s">
        <v>329</v>
      </c>
      <c r="BH36" s="690"/>
      <c r="BI36" s="690"/>
      <c r="BJ36" s="690"/>
      <c r="BK36" s="690"/>
      <c r="BL36" s="690"/>
      <c r="BM36" s="690"/>
      <c r="BN36" s="690"/>
      <c r="BO36" s="690"/>
      <c r="BP36" s="690"/>
      <c r="BQ36" s="690"/>
      <c r="BR36" s="690"/>
      <c r="BS36" s="690"/>
      <c r="BT36" s="690"/>
      <c r="BU36" s="691"/>
      <c r="BV36" s="674">
        <v>-623543</v>
      </c>
      <c r="BW36" s="675"/>
      <c r="BX36" s="675"/>
      <c r="BY36" s="675"/>
      <c r="BZ36" s="675"/>
      <c r="CA36" s="675"/>
      <c r="CB36" s="684"/>
      <c r="CD36" s="689" t="s">
        <v>330</v>
      </c>
      <c r="CE36" s="690"/>
      <c r="CF36" s="690"/>
      <c r="CG36" s="690"/>
      <c r="CH36" s="690"/>
      <c r="CI36" s="690"/>
      <c r="CJ36" s="690"/>
      <c r="CK36" s="690"/>
      <c r="CL36" s="690"/>
      <c r="CM36" s="690"/>
      <c r="CN36" s="690"/>
      <c r="CO36" s="690"/>
      <c r="CP36" s="690"/>
      <c r="CQ36" s="691"/>
      <c r="CR36" s="674">
        <v>2819807</v>
      </c>
      <c r="CS36" s="675"/>
      <c r="CT36" s="675"/>
      <c r="CU36" s="675"/>
      <c r="CV36" s="675"/>
      <c r="CW36" s="675"/>
      <c r="CX36" s="675"/>
      <c r="CY36" s="676"/>
      <c r="CZ36" s="679">
        <v>9.3000000000000007</v>
      </c>
      <c r="DA36" s="708"/>
      <c r="DB36" s="708"/>
      <c r="DC36" s="712"/>
      <c r="DD36" s="683">
        <v>1866182</v>
      </c>
      <c r="DE36" s="675"/>
      <c r="DF36" s="675"/>
      <c r="DG36" s="675"/>
      <c r="DH36" s="675"/>
      <c r="DI36" s="675"/>
      <c r="DJ36" s="675"/>
      <c r="DK36" s="676"/>
      <c r="DL36" s="683">
        <v>1391364</v>
      </c>
      <c r="DM36" s="675"/>
      <c r="DN36" s="675"/>
      <c r="DO36" s="675"/>
      <c r="DP36" s="675"/>
      <c r="DQ36" s="675"/>
      <c r="DR36" s="675"/>
      <c r="DS36" s="675"/>
      <c r="DT36" s="675"/>
      <c r="DU36" s="675"/>
      <c r="DV36" s="676"/>
      <c r="DW36" s="679">
        <v>9</v>
      </c>
      <c r="DX36" s="708"/>
      <c r="DY36" s="708"/>
      <c r="DZ36" s="708"/>
      <c r="EA36" s="708"/>
      <c r="EB36" s="708"/>
      <c r="EC36" s="709"/>
    </row>
    <row r="37" spans="2:133" ht="11.25" customHeight="1" x14ac:dyDescent="0.2">
      <c r="B37" s="671" t="s">
        <v>331</v>
      </c>
      <c r="C37" s="672"/>
      <c r="D37" s="672"/>
      <c r="E37" s="672"/>
      <c r="F37" s="672"/>
      <c r="G37" s="672"/>
      <c r="H37" s="672"/>
      <c r="I37" s="672"/>
      <c r="J37" s="672"/>
      <c r="K37" s="672"/>
      <c r="L37" s="672"/>
      <c r="M37" s="672"/>
      <c r="N37" s="672"/>
      <c r="O37" s="672"/>
      <c r="P37" s="672"/>
      <c r="Q37" s="673"/>
      <c r="R37" s="674">
        <v>1070000</v>
      </c>
      <c r="S37" s="675"/>
      <c r="T37" s="675"/>
      <c r="U37" s="675"/>
      <c r="V37" s="675"/>
      <c r="W37" s="675"/>
      <c r="X37" s="675"/>
      <c r="Y37" s="676"/>
      <c r="Z37" s="677">
        <v>3.4</v>
      </c>
      <c r="AA37" s="677"/>
      <c r="AB37" s="677"/>
      <c r="AC37" s="677"/>
      <c r="AD37" s="678" t="s">
        <v>129</v>
      </c>
      <c r="AE37" s="678"/>
      <c r="AF37" s="678"/>
      <c r="AG37" s="678"/>
      <c r="AH37" s="678"/>
      <c r="AI37" s="678"/>
      <c r="AJ37" s="678"/>
      <c r="AK37" s="678"/>
      <c r="AL37" s="679" t="s">
        <v>129</v>
      </c>
      <c r="AM37" s="680"/>
      <c r="AN37" s="680"/>
      <c r="AO37" s="681"/>
      <c r="AQ37" s="751" t="s">
        <v>332</v>
      </c>
      <c r="AR37" s="752"/>
      <c r="AS37" s="752"/>
      <c r="AT37" s="752"/>
      <c r="AU37" s="752"/>
      <c r="AV37" s="752"/>
      <c r="AW37" s="752"/>
      <c r="AX37" s="752"/>
      <c r="AY37" s="753"/>
      <c r="AZ37" s="674">
        <v>82934</v>
      </c>
      <c r="BA37" s="675"/>
      <c r="BB37" s="675"/>
      <c r="BC37" s="675"/>
      <c r="BD37" s="710"/>
      <c r="BE37" s="710"/>
      <c r="BF37" s="733"/>
      <c r="BG37" s="689" t="s">
        <v>333</v>
      </c>
      <c r="BH37" s="690"/>
      <c r="BI37" s="690"/>
      <c r="BJ37" s="690"/>
      <c r="BK37" s="690"/>
      <c r="BL37" s="690"/>
      <c r="BM37" s="690"/>
      <c r="BN37" s="690"/>
      <c r="BO37" s="690"/>
      <c r="BP37" s="690"/>
      <c r="BQ37" s="690"/>
      <c r="BR37" s="690"/>
      <c r="BS37" s="690"/>
      <c r="BT37" s="690"/>
      <c r="BU37" s="691"/>
      <c r="BV37" s="674">
        <v>10799</v>
      </c>
      <c r="BW37" s="675"/>
      <c r="BX37" s="675"/>
      <c r="BY37" s="675"/>
      <c r="BZ37" s="675"/>
      <c r="CA37" s="675"/>
      <c r="CB37" s="684"/>
      <c r="CD37" s="689" t="s">
        <v>334</v>
      </c>
      <c r="CE37" s="690"/>
      <c r="CF37" s="690"/>
      <c r="CG37" s="690"/>
      <c r="CH37" s="690"/>
      <c r="CI37" s="690"/>
      <c r="CJ37" s="690"/>
      <c r="CK37" s="690"/>
      <c r="CL37" s="690"/>
      <c r="CM37" s="690"/>
      <c r="CN37" s="690"/>
      <c r="CO37" s="690"/>
      <c r="CP37" s="690"/>
      <c r="CQ37" s="691"/>
      <c r="CR37" s="674">
        <v>518594</v>
      </c>
      <c r="CS37" s="710"/>
      <c r="CT37" s="710"/>
      <c r="CU37" s="710"/>
      <c r="CV37" s="710"/>
      <c r="CW37" s="710"/>
      <c r="CX37" s="710"/>
      <c r="CY37" s="711"/>
      <c r="CZ37" s="679">
        <v>1.7</v>
      </c>
      <c r="DA37" s="708"/>
      <c r="DB37" s="708"/>
      <c r="DC37" s="712"/>
      <c r="DD37" s="683">
        <v>513930</v>
      </c>
      <c r="DE37" s="710"/>
      <c r="DF37" s="710"/>
      <c r="DG37" s="710"/>
      <c r="DH37" s="710"/>
      <c r="DI37" s="710"/>
      <c r="DJ37" s="710"/>
      <c r="DK37" s="711"/>
      <c r="DL37" s="683">
        <v>428234</v>
      </c>
      <c r="DM37" s="710"/>
      <c r="DN37" s="710"/>
      <c r="DO37" s="710"/>
      <c r="DP37" s="710"/>
      <c r="DQ37" s="710"/>
      <c r="DR37" s="710"/>
      <c r="DS37" s="710"/>
      <c r="DT37" s="710"/>
      <c r="DU37" s="710"/>
      <c r="DV37" s="711"/>
      <c r="DW37" s="679">
        <v>2.8</v>
      </c>
      <c r="DX37" s="708"/>
      <c r="DY37" s="708"/>
      <c r="DZ37" s="708"/>
      <c r="EA37" s="708"/>
      <c r="EB37" s="708"/>
      <c r="EC37" s="709"/>
    </row>
    <row r="38" spans="2:133" ht="11.25" customHeight="1" x14ac:dyDescent="0.2">
      <c r="B38" s="719" t="s">
        <v>335</v>
      </c>
      <c r="C38" s="720"/>
      <c r="D38" s="720"/>
      <c r="E38" s="720"/>
      <c r="F38" s="720"/>
      <c r="G38" s="720"/>
      <c r="H38" s="720"/>
      <c r="I38" s="720"/>
      <c r="J38" s="720"/>
      <c r="K38" s="720"/>
      <c r="L38" s="720"/>
      <c r="M38" s="720"/>
      <c r="N38" s="720"/>
      <c r="O38" s="720"/>
      <c r="P38" s="720"/>
      <c r="Q38" s="721"/>
      <c r="R38" s="754">
        <v>31024966</v>
      </c>
      <c r="S38" s="755"/>
      <c r="T38" s="755"/>
      <c r="U38" s="755"/>
      <c r="V38" s="755"/>
      <c r="W38" s="755"/>
      <c r="X38" s="755"/>
      <c r="Y38" s="756"/>
      <c r="Z38" s="757">
        <v>100</v>
      </c>
      <c r="AA38" s="757"/>
      <c r="AB38" s="757"/>
      <c r="AC38" s="757"/>
      <c r="AD38" s="758">
        <v>14417854</v>
      </c>
      <c r="AE38" s="758"/>
      <c r="AF38" s="758"/>
      <c r="AG38" s="758"/>
      <c r="AH38" s="758"/>
      <c r="AI38" s="758"/>
      <c r="AJ38" s="758"/>
      <c r="AK38" s="758"/>
      <c r="AL38" s="759">
        <v>100</v>
      </c>
      <c r="AM38" s="745"/>
      <c r="AN38" s="745"/>
      <c r="AO38" s="760"/>
      <c r="AQ38" s="751" t="s">
        <v>336</v>
      </c>
      <c r="AR38" s="752"/>
      <c r="AS38" s="752"/>
      <c r="AT38" s="752"/>
      <c r="AU38" s="752"/>
      <c r="AV38" s="752"/>
      <c r="AW38" s="752"/>
      <c r="AX38" s="752"/>
      <c r="AY38" s="753"/>
      <c r="AZ38" s="674" t="s">
        <v>129</v>
      </c>
      <c r="BA38" s="675"/>
      <c r="BB38" s="675"/>
      <c r="BC38" s="675"/>
      <c r="BD38" s="710"/>
      <c r="BE38" s="710"/>
      <c r="BF38" s="733"/>
      <c r="BG38" s="689" t="s">
        <v>337</v>
      </c>
      <c r="BH38" s="690"/>
      <c r="BI38" s="690"/>
      <c r="BJ38" s="690"/>
      <c r="BK38" s="690"/>
      <c r="BL38" s="690"/>
      <c r="BM38" s="690"/>
      <c r="BN38" s="690"/>
      <c r="BO38" s="690"/>
      <c r="BP38" s="690"/>
      <c r="BQ38" s="690"/>
      <c r="BR38" s="690"/>
      <c r="BS38" s="690"/>
      <c r="BT38" s="690"/>
      <c r="BU38" s="691"/>
      <c r="BV38" s="674">
        <v>16919</v>
      </c>
      <c r="BW38" s="675"/>
      <c r="BX38" s="675"/>
      <c r="BY38" s="675"/>
      <c r="BZ38" s="675"/>
      <c r="CA38" s="675"/>
      <c r="CB38" s="684"/>
      <c r="CD38" s="689" t="s">
        <v>338</v>
      </c>
      <c r="CE38" s="690"/>
      <c r="CF38" s="690"/>
      <c r="CG38" s="690"/>
      <c r="CH38" s="690"/>
      <c r="CI38" s="690"/>
      <c r="CJ38" s="690"/>
      <c r="CK38" s="690"/>
      <c r="CL38" s="690"/>
      <c r="CM38" s="690"/>
      <c r="CN38" s="690"/>
      <c r="CO38" s="690"/>
      <c r="CP38" s="690"/>
      <c r="CQ38" s="691"/>
      <c r="CR38" s="674">
        <v>3171448</v>
      </c>
      <c r="CS38" s="675"/>
      <c r="CT38" s="675"/>
      <c r="CU38" s="675"/>
      <c r="CV38" s="675"/>
      <c r="CW38" s="675"/>
      <c r="CX38" s="675"/>
      <c r="CY38" s="676"/>
      <c r="CZ38" s="679">
        <v>10.5</v>
      </c>
      <c r="DA38" s="708"/>
      <c r="DB38" s="708"/>
      <c r="DC38" s="712"/>
      <c r="DD38" s="683">
        <v>2815296</v>
      </c>
      <c r="DE38" s="675"/>
      <c r="DF38" s="675"/>
      <c r="DG38" s="675"/>
      <c r="DH38" s="675"/>
      <c r="DI38" s="675"/>
      <c r="DJ38" s="675"/>
      <c r="DK38" s="676"/>
      <c r="DL38" s="683">
        <v>2032539</v>
      </c>
      <c r="DM38" s="675"/>
      <c r="DN38" s="675"/>
      <c r="DO38" s="675"/>
      <c r="DP38" s="675"/>
      <c r="DQ38" s="675"/>
      <c r="DR38" s="675"/>
      <c r="DS38" s="675"/>
      <c r="DT38" s="675"/>
      <c r="DU38" s="675"/>
      <c r="DV38" s="676"/>
      <c r="DW38" s="679">
        <v>13.1</v>
      </c>
      <c r="DX38" s="708"/>
      <c r="DY38" s="708"/>
      <c r="DZ38" s="708"/>
      <c r="EA38" s="708"/>
      <c r="EB38" s="708"/>
      <c r="EC38" s="709"/>
    </row>
    <row r="39" spans="2:133" ht="11.25" customHeight="1" x14ac:dyDescent="0.2">
      <c r="AQ39" s="751" t="s">
        <v>339</v>
      </c>
      <c r="AR39" s="752"/>
      <c r="AS39" s="752"/>
      <c r="AT39" s="752"/>
      <c r="AU39" s="752"/>
      <c r="AV39" s="752"/>
      <c r="AW39" s="752"/>
      <c r="AX39" s="752"/>
      <c r="AY39" s="753"/>
      <c r="AZ39" s="674" t="s">
        <v>173</v>
      </c>
      <c r="BA39" s="675"/>
      <c r="BB39" s="675"/>
      <c r="BC39" s="675"/>
      <c r="BD39" s="710"/>
      <c r="BE39" s="710"/>
      <c r="BF39" s="733"/>
      <c r="BG39" s="765" t="s">
        <v>340</v>
      </c>
      <c r="BH39" s="766"/>
      <c r="BI39" s="766"/>
      <c r="BJ39" s="766"/>
      <c r="BK39" s="766"/>
      <c r="BL39" s="230"/>
      <c r="BM39" s="690" t="s">
        <v>341</v>
      </c>
      <c r="BN39" s="690"/>
      <c r="BO39" s="690"/>
      <c r="BP39" s="690"/>
      <c r="BQ39" s="690"/>
      <c r="BR39" s="690"/>
      <c r="BS39" s="690"/>
      <c r="BT39" s="690"/>
      <c r="BU39" s="691"/>
      <c r="BV39" s="674">
        <v>85</v>
      </c>
      <c r="BW39" s="675"/>
      <c r="BX39" s="675"/>
      <c r="BY39" s="675"/>
      <c r="BZ39" s="675"/>
      <c r="CA39" s="675"/>
      <c r="CB39" s="684"/>
      <c r="CD39" s="689" t="s">
        <v>342</v>
      </c>
      <c r="CE39" s="690"/>
      <c r="CF39" s="690"/>
      <c r="CG39" s="690"/>
      <c r="CH39" s="690"/>
      <c r="CI39" s="690"/>
      <c r="CJ39" s="690"/>
      <c r="CK39" s="690"/>
      <c r="CL39" s="690"/>
      <c r="CM39" s="690"/>
      <c r="CN39" s="690"/>
      <c r="CO39" s="690"/>
      <c r="CP39" s="690"/>
      <c r="CQ39" s="691"/>
      <c r="CR39" s="674">
        <v>1019788</v>
      </c>
      <c r="CS39" s="710"/>
      <c r="CT39" s="710"/>
      <c r="CU39" s="710"/>
      <c r="CV39" s="710"/>
      <c r="CW39" s="710"/>
      <c r="CX39" s="710"/>
      <c r="CY39" s="711"/>
      <c r="CZ39" s="679">
        <v>3.4</v>
      </c>
      <c r="DA39" s="708"/>
      <c r="DB39" s="708"/>
      <c r="DC39" s="712"/>
      <c r="DD39" s="683">
        <v>994222</v>
      </c>
      <c r="DE39" s="710"/>
      <c r="DF39" s="710"/>
      <c r="DG39" s="710"/>
      <c r="DH39" s="710"/>
      <c r="DI39" s="710"/>
      <c r="DJ39" s="710"/>
      <c r="DK39" s="711"/>
      <c r="DL39" s="683" t="s">
        <v>129</v>
      </c>
      <c r="DM39" s="710"/>
      <c r="DN39" s="710"/>
      <c r="DO39" s="710"/>
      <c r="DP39" s="710"/>
      <c r="DQ39" s="710"/>
      <c r="DR39" s="710"/>
      <c r="DS39" s="710"/>
      <c r="DT39" s="710"/>
      <c r="DU39" s="710"/>
      <c r="DV39" s="711"/>
      <c r="DW39" s="679" t="s">
        <v>129</v>
      </c>
      <c r="DX39" s="708"/>
      <c r="DY39" s="708"/>
      <c r="DZ39" s="708"/>
      <c r="EA39" s="708"/>
      <c r="EB39" s="708"/>
      <c r="EC39" s="709"/>
    </row>
    <row r="40" spans="2:133" ht="11.25" customHeight="1" x14ac:dyDescent="0.2">
      <c r="AQ40" s="751" t="s">
        <v>343</v>
      </c>
      <c r="AR40" s="752"/>
      <c r="AS40" s="752"/>
      <c r="AT40" s="752"/>
      <c r="AU40" s="752"/>
      <c r="AV40" s="752"/>
      <c r="AW40" s="752"/>
      <c r="AX40" s="752"/>
      <c r="AY40" s="753"/>
      <c r="AZ40" s="674">
        <v>1175881</v>
      </c>
      <c r="BA40" s="675"/>
      <c r="BB40" s="675"/>
      <c r="BC40" s="675"/>
      <c r="BD40" s="710"/>
      <c r="BE40" s="710"/>
      <c r="BF40" s="733"/>
      <c r="BG40" s="765"/>
      <c r="BH40" s="766"/>
      <c r="BI40" s="766"/>
      <c r="BJ40" s="766"/>
      <c r="BK40" s="766"/>
      <c r="BL40" s="230"/>
      <c r="BM40" s="690" t="s">
        <v>344</v>
      </c>
      <c r="BN40" s="690"/>
      <c r="BO40" s="690"/>
      <c r="BP40" s="690"/>
      <c r="BQ40" s="690"/>
      <c r="BR40" s="690"/>
      <c r="BS40" s="690"/>
      <c r="BT40" s="690"/>
      <c r="BU40" s="691"/>
      <c r="BV40" s="674" t="s">
        <v>129</v>
      </c>
      <c r="BW40" s="675"/>
      <c r="BX40" s="675"/>
      <c r="BY40" s="675"/>
      <c r="BZ40" s="675"/>
      <c r="CA40" s="675"/>
      <c r="CB40" s="684"/>
      <c r="CD40" s="689" t="s">
        <v>345</v>
      </c>
      <c r="CE40" s="690"/>
      <c r="CF40" s="690"/>
      <c r="CG40" s="690"/>
      <c r="CH40" s="690"/>
      <c r="CI40" s="690"/>
      <c r="CJ40" s="690"/>
      <c r="CK40" s="690"/>
      <c r="CL40" s="690"/>
      <c r="CM40" s="690"/>
      <c r="CN40" s="690"/>
      <c r="CO40" s="690"/>
      <c r="CP40" s="690"/>
      <c r="CQ40" s="691"/>
      <c r="CR40" s="674">
        <v>67570</v>
      </c>
      <c r="CS40" s="675"/>
      <c r="CT40" s="675"/>
      <c r="CU40" s="675"/>
      <c r="CV40" s="675"/>
      <c r="CW40" s="675"/>
      <c r="CX40" s="675"/>
      <c r="CY40" s="676"/>
      <c r="CZ40" s="679">
        <v>0.2</v>
      </c>
      <c r="DA40" s="708"/>
      <c r="DB40" s="708"/>
      <c r="DC40" s="712"/>
      <c r="DD40" s="683">
        <v>63050</v>
      </c>
      <c r="DE40" s="675"/>
      <c r="DF40" s="675"/>
      <c r="DG40" s="675"/>
      <c r="DH40" s="675"/>
      <c r="DI40" s="675"/>
      <c r="DJ40" s="675"/>
      <c r="DK40" s="676"/>
      <c r="DL40" s="683">
        <v>38277</v>
      </c>
      <c r="DM40" s="675"/>
      <c r="DN40" s="675"/>
      <c r="DO40" s="675"/>
      <c r="DP40" s="675"/>
      <c r="DQ40" s="675"/>
      <c r="DR40" s="675"/>
      <c r="DS40" s="675"/>
      <c r="DT40" s="675"/>
      <c r="DU40" s="675"/>
      <c r="DV40" s="676"/>
      <c r="DW40" s="679">
        <v>0.2</v>
      </c>
      <c r="DX40" s="708"/>
      <c r="DY40" s="708"/>
      <c r="DZ40" s="708"/>
      <c r="EA40" s="708"/>
      <c r="EB40" s="708"/>
      <c r="EC40" s="709"/>
    </row>
    <row r="41" spans="2:133" ht="11.25" customHeight="1" x14ac:dyDescent="0.2">
      <c r="AQ41" s="761" t="s">
        <v>346</v>
      </c>
      <c r="AR41" s="762"/>
      <c r="AS41" s="762"/>
      <c r="AT41" s="762"/>
      <c r="AU41" s="762"/>
      <c r="AV41" s="762"/>
      <c r="AW41" s="762"/>
      <c r="AX41" s="762"/>
      <c r="AY41" s="763"/>
      <c r="AZ41" s="754">
        <v>1995567</v>
      </c>
      <c r="BA41" s="755"/>
      <c r="BB41" s="755"/>
      <c r="BC41" s="755"/>
      <c r="BD41" s="744"/>
      <c r="BE41" s="744"/>
      <c r="BF41" s="746"/>
      <c r="BG41" s="767"/>
      <c r="BH41" s="768"/>
      <c r="BI41" s="768"/>
      <c r="BJ41" s="768"/>
      <c r="BK41" s="768"/>
      <c r="BL41" s="231"/>
      <c r="BM41" s="699" t="s">
        <v>347</v>
      </c>
      <c r="BN41" s="699"/>
      <c r="BO41" s="699"/>
      <c r="BP41" s="699"/>
      <c r="BQ41" s="699"/>
      <c r="BR41" s="699"/>
      <c r="BS41" s="699"/>
      <c r="BT41" s="699"/>
      <c r="BU41" s="700"/>
      <c r="BV41" s="754">
        <v>322</v>
      </c>
      <c r="BW41" s="755"/>
      <c r="BX41" s="755"/>
      <c r="BY41" s="755"/>
      <c r="BZ41" s="755"/>
      <c r="CA41" s="755"/>
      <c r="CB41" s="764"/>
      <c r="CD41" s="689" t="s">
        <v>348</v>
      </c>
      <c r="CE41" s="690"/>
      <c r="CF41" s="690"/>
      <c r="CG41" s="690"/>
      <c r="CH41" s="690"/>
      <c r="CI41" s="690"/>
      <c r="CJ41" s="690"/>
      <c r="CK41" s="690"/>
      <c r="CL41" s="690"/>
      <c r="CM41" s="690"/>
      <c r="CN41" s="690"/>
      <c r="CO41" s="690"/>
      <c r="CP41" s="690"/>
      <c r="CQ41" s="691"/>
      <c r="CR41" s="674" t="s">
        <v>129</v>
      </c>
      <c r="CS41" s="710"/>
      <c r="CT41" s="710"/>
      <c r="CU41" s="710"/>
      <c r="CV41" s="710"/>
      <c r="CW41" s="710"/>
      <c r="CX41" s="710"/>
      <c r="CY41" s="711"/>
      <c r="CZ41" s="679" t="s">
        <v>129</v>
      </c>
      <c r="DA41" s="708"/>
      <c r="DB41" s="708"/>
      <c r="DC41" s="712"/>
      <c r="DD41" s="683" t="s">
        <v>129</v>
      </c>
      <c r="DE41" s="710"/>
      <c r="DF41" s="710"/>
      <c r="DG41" s="710"/>
      <c r="DH41" s="710"/>
      <c r="DI41" s="710"/>
      <c r="DJ41" s="710"/>
      <c r="DK41" s="711"/>
      <c r="DL41" s="769"/>
      <c r="DM41" s="770"/>
      <c r="DN41" s="770"/>
      <c r="DO41" s="770"/>
      <c r="DP41" s="770"/>
      <c r="DQ41" s="770"/>
      <c r="DR41" s="770"/>
      <c r="DS41" s="770"/>
      <c r="DT41" s="770"/>
      <c r="DU41" s="770"/>
      <c r="DV41" s="771"/>
      <c r="DW41" s="772"/>
      <c r="DX41" s="773"/>
      <c r="DY41" s="773"/>
      <c r="DZ41" s="773"/>
      <c r="EA41" s="773"/>
      <c r="EB41" s="773"/>
      <c r="EC41" s="774"/>
    </row>
    <row r="42" spans="2:133" ht="11.25" customHeight="1" x14ac:dyDescent="0.2">
      <c r="B42" s="224" t="s">
        <v>349</v>
      </c>
      <c r="C42" s="224"/>
      <c r="D42" s="224"/>
      <c r="E42" s="224"/>
      <c r="F42" s="224"/>
      <c r="G42" s="224"/>
      <c r="H42" s="224"/>
      <c r="I42" s="224"/>
      <c r="J42" s="224"/>
      <c r="K42" s="224"/>
      <c r="L42" s="224"/>
      <c r="M42" s="224"/>
      <c r="N42" s="224"/>
      <c r="O42" s="224"/>
      <c r="P42" s="224"/>
      <c r="Q42" s="224"/>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BV42" s="233"/>
      <c r="BW42" s="233"/>
      <c r="BX42" s="233"/>
      <c r="BY42" s="233"/>
      <c r="BZ42" s="233"/>
      <c r="CA42" s="233"/>
      <c r="CB42" s="233"/>
      <c r="CD42" s="671" t="s">
        <v>350</v>
      </c>
      <c r="CE42" s="672"/>
      <c r="CF42" s="672"/>
      <c r="CG42" s="672"/>
      <c r="CH42" s="672"/>
      <c r="CI42" s="672"/>
      <c r="CJ42" s="672"/>
      <c r="CK42" s="672"/>
      <c r="CL42" s="672"/>
      <c r="CM42" s="672"/>
      <c r="CN42" s="672"/>
      <c r="CO42" s="672"/>
      <c r="CP42" s="672"/>
      <c r="CQ42" s="673"/>
      <c r="CR42" s="674">
        <v>2408862</v>
      </c>
      <c r="CS42" s="675"/>
      <c r="CT42" s="675"/>
      <c r="CU42" s="675"/>
      <c r="CV42" s="675"/>
      <c r="CW42" s="675"/>
      <c r="CX42" s="675"/>
      <c r="CY42" s="676"/>
      <c r="CZ42" s="679">
        <v>8</v>
      </c>
      <c r="DA42" s="680"/>
      <c r="DB42" s="680"/>
      <c r="DC42" s="775"/>
      <c r="DD42" s="683">
        <v>270771</v>
      </c>
      <c r="DE42" s="675"/>
      <c r="DF42" s="675"/>
      <c r="DG42" s="675"/>
      <c r="DH42" s="675"/>
      <c r="DI42" s="675"/>
      <c r="DJ42" s="675"/>
      <c r="DK42" s="676"/>
      <c r="DL42" s="769"/>
      <c r="DM42" s="770"/>
      <c r="DN42" s="770"/>
      <c r="DO42" s="770"/>
      <c r="DP42" s="770"/>
      <c r="DQ42" s="770"/>
      <c r="DR42" s="770"/>
      <c r="DS42" s="770"/>
      <c r="DT42" s="770"/>
      <c r="DU42" s="770"/>
      <c r="DV42" s="771"/>
      <c r="DW42" s="772"/>
      <c r="DX42" s="773"/>
      <c r="DY42" s="773"/>
      <c r="DZ42" s="773"/>
      <c r="EA42" s="773"/>
      <c r="EB42" s="773"/>
      <c r="EC42" s="774"/>
    </row>
    <row r="43" spans="2:133" ht="11.25" customHeight="1" x14ac:dyDescent="0.2">
      <c r="B43" s="234" t="s">
        <v>351</v>
      </c>
      <c r="C43" s="224"/>
      <c r="D43" s="224"/>
      <c r="E43" s="224"/>
      <c r="F43" s="224"/>
      <c r="G43" s="224"/>
      <c r="H43" s="224"/>
      <c r="I43" s="224"/>
      <c r="J43" s="224"/>
      <c r="K43" s="224"/>
      <c r="L43" s="224"/>
      <c r="M43" s="224"/>
      <c r="N43" s="224"/>
      <c r="O43" s="224"/>
      <c r="P43" s="224"/>
      <c r="Q43" s="224"/>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CD43" s="671" t="s">
        <v>352</v>
      </c>
      <c r="CE43" s="672"/>
      <c r="CF43" s="672"/>
      <c r="CG43" s="672"/>
      <c r="CH43" s="672"/>
      <c r="CI43" s="672"/>
      <c r="CJ43" s="672"/>
      <c r="CK43" s="672"/>
      <c r="CL43" s="672"/>
      <c r="CM43" s="672"/>
      <c r="CN43" s="672"/>
      <c r="CO43" s="672"/>
      <c r="CP43" s="672"/>
      <c r="CQ43" s="673"/>
      <c r="CR43" s="674">
        <v>73004</v>
      </c>
      <c r="CS43" s="710"/>
      <c r="CT43" s="710"/>
      <c r="CU43" s="710"/>
      <c r="CV43" s="710"/>
      <c r="CW43" s="710"/>
      <c r="CX43" s="710"/>
      <c r="CY43" s="711"/>
      <c r="CZ43" s="679">
        <v>0.2</v>
      </c>
      <c r="DA43" s="708"/>
      <c r="DB43" s="708"/>
      <c r="DC43" s="712"/>
      <c r="DD43" s="683">
        <v>70836</v>
      </c>
      <c r="DE43" s="710"/>
      <c r="DF43" s="710"/>
      <c r="DG43" s="710"/>
      <c r="DH43" s="710"/>
      <c r="DI43" s="710"/>
      <c r="DJ43" s="710"/>
      <c r="DK43" s="711"/>
      <c r="DL43" s="769"/>
      <c r="DM43" s="770"/>
      <c r="DN43" s="770"/>
      <c r="DO43" s="770"/>
      <c r="DP43" s="770"/>
      <c r="DQ43" s="770"/>
      <c r="DR43" s="770"/>
      <c r="DS43" s="770"/>
      <c r="DT43" s="770"/>
      <c r="DU43" s="770"/>
      <c r="DV43" s="771"/>
      <c r="DW43" s="772"/>
      <c r="DX43" s="773"/>
      <c r="DY43" s="773"/>
      <c r="DZ43" s="773"/>
      <c r="EA43" s="773"/>
      <c r="EB43" s="773"/>
      <c r="EC43" s="774"/>
    </row>
    <row r="44" spans="2:133" ht="11.25" customHeight="1" x14ac:dyDescent="0.2">
      <c r="B44" s="235" t="s">
        <v>353</v>
      </c>
      <c r="CD44" s="786" t="s">
        <v>304</v>
      </c>
      <c r="CE44" s="787"/>
      <c r="CF44" s="671" t="s">
        <v>354</v>
      </c>
      <c r="CG44" s="672"/>
      <c r="CH44" s="672"/>
      <c r="CI44" s="672"/>
      <c r="CJ44" s="672"/>
      <c r="CK44" s="672"/>
      <c r="CL44" s="672"/>
      <c r="CM44" s="672"/>
      <c r="CN44" s="672"/>
      <c r="CO44" s="672"/>
      <c r="CP44" s="672"/>
      <c r="CQ44" s="673"/>
      <c r="CR44" s="674">
        <v>2395001</v>
      </c>
      <c r="CS44" s="675"/>
      <c r="CT44" s="675"/>
      <c r="CU44" s="675"/>
      <c r="CV44" s="675"/>
      <c r="CW44" s="675"/>
      <c r="CX44" s="675"/>
      <c r="CY44" s="676"/>
      <c r="CZ44" s="679">
        <v>7.9</v>
      </c>
      <c r="DA44" s="680"/>
      <c r="DB44" s="680"/>
      <c r="DC44" s="775"/>
      <c r="DD44" s="683">
        <v>264350</v>
      </c>
      <c r="DE44" s="675"/>
      <c r="DF44" s="675"/>
      <c r="DG44" s="675"/>
      <c r="DH44" s="675"/>
      <c r="DI44" s="675"/>
      <c r="DJ44" s="675"/>
      <c r="DK44" s="676"/>
      <c r="DL44" s="769"/>
      <c r="DM44" s="770"/>
      <c r="DN44" s="770"/>
      <c r="DO44" s="770"/>
      <c r="DP44" s="770"/>
      <c r="DQ44" s="770"/>
      <c r="DR44" s="770"/>
      <c r="DS44" s="770"/>
      <c r="DT44" s="770"/>
      <c r="DU44" s="770"/>
      <c r="DV44" s="771"/>
      <c r="DW44" s="772"/>
      <c r="DX44" s="773"/>
      <c r="DY44" s="773"/>
      <c r="DZ44" s="773"/>
      <c r="EA44" s="773"/>
      <c r="EB44" s="773"/>
      <c r="EC44" s="774"/>
    </row>
    <row r="45" spans="2:133" ht="11.25" customHeight="1" x14ac:dyDescent="0.2">
      <c r="CD45" s="788"/>
      <c r="CE45" s="789"/>
      <c r="CF45" s="671" t="s">
        <v>355</v>
      </c>
      <c r="CG45" s="672"/>
      <c r="CH45" s="672"/>
      <c r="CI45" s="672"/>
      <c r="CJ45" s="672"/>
      <c r="CK45" s="672"/>
      <c r="CL45" s="672"/>
      <c r="CM45" s="672"/>
      <c r="CN45" s="672"/>
      <c r="CO45" s="672"/>
      <c r="CP45" s="672"/>
      <c r="CQ45" s="673"/>
      <c r="CR45" s="674">
        <v>827350</v>
      </c>
      <c r="CS45" s="710"/>
      <c r="CT45" s="710"/>
      <c r="CU45" s="710"/>
      <c r="CV45" s="710"/>
      <c r="CW45" s="710"/>
      <c r="CX45" s="710"/>
      <c r="CY45" s="711"/>
      <c r="CZ45" s="679">
        <v>2.7</v>
      </c>
      <c r="DA45" s="708"/>
      <c r="DB45" s="708"/>
      <c r="DC45" s="712"/>
      <c r="DD45" s="683">
        <v>11457</v>
      </c>
      <c r="DE45" s="710"/>
      <c r="DF45" s="710"/>
      <c r="DG45" s="710"/>
      <c r="DH45" s="710"/>
      <c r="DI45" s="710"/>
      <c r="DJ45" s="710"/>
      <c r="DK45" s="711"/>
      <c r="DL45" s="769"/>
      <c r="DM45" s="770"/>
      <c r="DN45" s="770"/>
      <c r="DO45" s="770"/>
      <c r="DP45" s="770"/>
      <c r="DQ45" s="770"/>
      <c r="DR45" s="770"/>
      <c r="DS45" s="770"/>
      <c r="DT45" s="770"/>
      <c r="DU45" s="770"/>
      <c r="DV45" s="771"/>
      <c r="DW45" s="772"/>
      <c r="DX45" s="773"/>
      <c r="DY45" s="773"/>
      <c r="DZ45" s="773"/>
      <c r="EA45" s="773"/>
      <c r="EB45" s="773"/>
      <c r="EC45" s="774"/>
    </row>
    <row r="46" spans="2:133" ht="11.25" customHeight="1" x14ac:dyDescent="0.2">
      <c r="CD46" s="788"/>
      <c r="CE46" s="789"/>
      <c r="CF46" s="671" t="s">
        <v>356</v>
      </c>
      <c r="CG46" s="672"/>
      <c r="CH46" s="672"/>
      <c r="CI46" s="672"/>
      <c r="CJ46" s="672"/>
      <c r="CK46" s="672"/>
      <c r="CL46" s="672"/>
      <c r="CM46" s="672"/>
      <c r="CN46" s="672"/>
      <c r="CO46" s="672"/>
      <c r="CP46" s="672"/>
      <c r="CQ46" s="673"/>
      <c r="CR46" s="674">
        <v>1567651</v>
      </c>
      <c r="CS46" s="675"/>
      <c r="CT46" s="675"/>
      <c r="CU46" s="675"/>
      <c r="CV46" s="675"/>
      <c r="CW46" s="675"/>
      <c r="CX46" s="675"/>
      <c r="CY46" s="676"/>
      <c r="CZ46" s="679">
        <v>5.2</v>
      </c>
      <c r="DA46" s="680"/>
      <c r="DB46" s="680"/>
      <c r="DC46" s="775"/>
      <c r="DD46" s="683">
        <v>252893</v>
      </c>
      <c r="DE46" s="675"/>
      <c r="DF46" s="675"/>
      <c r="DG46" s="675"/>
      <c r="DH46" s="675"/>
      <c r="DI46" s="675"/>
      <c r="DJ46" s="675"/>
      <c r="DK46" s="676"/>
      <c r="DL46" s="769"/>
      <c r="DM46" s="770"/>
      <c r="DN46" s="770"/>
      <c r="DO46" s="770"/>
      <c r="DP46" s="770"/>
      <c r="DQ46" s="770"/>
      <c r="DR46" s="770"/>
      <c r="DS46" s="770"/>
      <c r="DT46" s="770"/>
      <c r="DU46" s="770"/>
      <c r="DV46" s="771"/>
      <c r="DW46" s="772"/>
      <c r="DX46" s="773"/>
      <c r="DY46" s="773"/>
      <c r="DZ46" s="773"/>
      <c r="EA46" s="773"/>
      <c r="EB46" s="773"/>
      <c r="EC46" s="774"/>
    </row>
    <row r="47" spans="2:133" ht="11.25" customHeight="1" x14ac:dyDescent="0.2">
      <c r="CD47" s="788"/>
      <c r="CE47" s="789"/>
      <c r="CF47" s="671" t="s">
        <v>357</v>
      </c>
      <c r="CG47" s="672"/>
      <c r="CH47" s="672"/>
      <c r="CI47" s="672"/>
      <c r="CJ47" s="672"/>
      <c r="CK47" s="672"/>
      <c r="CL47" s="672"/>
      <c r="CM47" s="672"/>
      <c r="CN47" s="672"/>
      <c r="CO47" s="672"/>
      <c r="CP47" s="672"/>
      <c r="CQ47" s="673"/>
      <c r="CR47" s="674">
        <v>13861</v>
      </c>
      <c r="CS47" s="710"/>
      <c r="CT47" s="710"/>
      <c r="CU47" s="710"/>
      <c r="CV47" s="710"/>
      <c r="CW47" s="710"/>
      <c r="CX47" s="710"/>
      <c r="CY47" s="711"/>
      <c r="CZ47" s="679">
        <v>0</v>
      </c>
      <c r="DA47" s="708"/>
      <c r="DB47" s="708"/>
      <c r="DC47" s="712"/>
      <c r="DD47" s="683">
        <v>6421</v>
      </c>
      <c r="DE47" s="710"/>
      <c r="DF47" s="710"/>
      <c r="DG47" s="710"/>
      <c r="DH47" s="710"/>
      <c r="DI47" s="710"/>
      <c r="DJ47" s="710"/>
      <c r="DK47" s="711"/>
      <c r="DL47" s="769"/>
      <c r="DM47" s="770"/>
      <c r="DN47" s="770"/>
      <c r="DO47" s="770"/>
      <c r="DP47" s="770"/>
      <c r="DQ47" s="770"/>
      <c r="DR47" s="770"/>
      <c r="DS47" s="770"/>
      <c r="DT47" s="770"/>
      <c r="DU47" s="770"/>
      <c r="DV47" s="771"/>
      <c r="DW47" s="772"/>
      <c r="DX47" s="773"/>
      <c r="DY47" s="773"/>
      <c r="DZ47" s="773"/>
      <c r="EA47" s="773"/>
      <c r="EB47" s="773"/>
      <c r="EC47" s="774"/>
    </row>
    <row r="48" spans="2:133" ht="10.8" x14ac:dyDescent="0.2">
      <c r="CD48" s="790"/>
      <c r="CE48" s="791"/>
      <c r="CF48" s="671" t="s">
        <v>358</v>
      </c>
      <c r="CG48" s="672"/>
      <c r="CH48" s="672"/>
      <c r="CI48" s="672"/>
      <c r="CJ48" s="672"/>
      <c r="CK48" s="672"/>
      <c r="CL48" s="672"/>
      <c r="CM48" s="672"/>
      <c r="CN48" s="672"/>
      <c r="CO48" s="672"/>
      <c r="CP48" s="672"/>
      <c r="CQ48" s="673"/>
      <c r="CR48" s="674" t="s">
        <v>359</v>
      </c>
      <c r="CS48" s="675"/>
      <c r="CT48" s="675"/>
      <c r="CU48" s="675"/>
      <c r="CV48" s="675"/>
      <c r="CW48" s="675"/>
      <c r="CX48" s="675"/>
      <c r="CY48" s="676"/>
      <c r="CZ48" s="679" t="s">
        <v>129</v>
      </c>
      <c r="DA48" s="680"/>
      <c r="DB48" s="680"/>
      <c r="DC48" s="775"/>
      <c r="DD48" s="683" t="s">
        <v>129</v>
      </c>
      <c r="DE48" s="675"/>
      <c r="DF48" s="675"/>
      <c r="DG48" s="675"/>
      <c r="DH48" s="675"/>
      <c r="DI48" s="675"/>
      <c r="DJ48" s="675"/>
      <c r="DK48" s="676"/>
      <c r="DL48" s="769"/>
      <c r="DM48" s="770"/>
      <c r="DN48" s="770"/>
      <c r="DO48" s="770"/>
      <c r="DP48" s="770"/>
      <c r="DQ48" s="770"/>
      <c r="DR48" s="770"/>
      <c r="DS48" s="770"/>
      <c r="DT48" s="770"/>
      <c r="DU48" s="770"/>
      <c r="DV48" s="771"/>
      <c r="DW48" s="772"/>
      <c r="DX48" s="773"/>
      <c r="DY48" s="773"/>
      <c r="DZ48" s="773"/>
      <c r="EA48" s="773"/>
      <c r="EB48" s="773"/>
      <c r="EC48" s="774"/>
    </row>
    <row r="49" spans="82:133" ht="11.25" customHeight="1" x14ac:dyDescent="0.2">
      <c r="CD49" s="719" t="s">
        <v>360</v>
      </c>
      <c r="CE49" s="720"/>
      <c r="CF49" s="720"/>
      <c r="CG49" s="720"/>
      <c r="CH49" s="720"/>
      <c r="CI49" s="720"/>
      <c r="CJ49" s="720"/>
      <c r="CK49" s="720"/>
      <c r="CL49" s="720"/>
      <c r="CM49" s="720"/>
      <c r="CN49" s="720"/>
      <c r="CO49" s="720"/>
      <c r="CP49" s="720"/>
      <c r="CQ49" s="721"/>
      <c r="CR49" s="754">
        <v>30173482</v>
      </c>
      <c r="CS49" s="744"/>
      <c r="CT49" s="744"/>
      <c r="CU49" s="744"/>
      <c r="CV49" s="744"/>
      <c r="CW49" s="744"/>
      <c r="CX49" s="744"/>
      <c r="CY49" s="776"/>
      <c r="CZ49" s="759">
        <v>100</v>
      </c>
      <c r="DA49" s="777"/>
      <c r="DB49" s="777"/>
      <c r="DC49" s="778"/>
      <c r="DD49" s="779">
        <v>17371147</v>
      </c>
      <c r="DE49" s="744"/>
      <c r="DF49" s="744"/>
      <c r="DG49" s="744"/>
      <c r="DH49" s="744"/>
      <c r="DI49" s="744"/>
      <c r="DJ49" s="744"/>
      <c r="DK49" s="776"/>
      <c r="DL49" s="780"/>
      <c r="DM49" s="781"/>
      <c r="DN49" s="781"/>
      <c r="DO49" s="781"/>
      <c r="DP49" s="781"/>
      <c r="DQ49" s="781"/>
      <c r="DR49" s="781"/>
      <c r="DS49" s="781"/>
      <c r="DT49" s="781"/>
      <c r="DU49" s="781"/>
      <c r="DV49" s="782"/>
      <c r="DW49" s="783"/>
      <c r="DX49" s="784"/>
      <c r="DY49" s="784"/>
      <c r="DZ49" s="784"/>
      <c r="EA49" s="784"/>
      <c r="EB49" s="784"/>
      <c r="EC49" s="785"/>
    </row>
    <row r="50" spans="82:133" ht="10.8" hidden="1" x14ac:dyDescent="0.2"/>
    <row r="51" spans="82:133" ht="10.8" hidden="1" x14ac:dyDescent="0.2"/>
    <row r="52" spans="82:133" ht="10.8" hidden="1" x14ac:dyDescent="0.2"/>
    <row r="53" spans="82:133" ht="10.8" hidden="1" x14ac:dyDescent="0.2"/>
  </sheetData>
  <sheetProtection algorithmName="SHA-512" hashValue="uUJ46A8FA5fGxKXmK7m6O1Tl8gUU/RzfgEiyjCkTMwjtwnYL+ddcy9GFFHAuKgCmlJ37fIq9d8J065+jlpBXjA==" saltValue="UTE9U2T1R8jph0tPQgq2Y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topLeftCell="A108" zoomScale="60" zoomScaleNormal="60" zoomScaleSheetLayoutView="70" workbookViewId="0">
      <selection activeCell="DG35" sqref="DG35:DK35"/>
    </sheetView>
  </sheetViews>
  <sheetFormatPr defaultColWidth="0" defaultRowHeight="13.2" zeroHeight="1" x14ac:dyDescent="0.2"/>
  <cols>
    <col min="1" max="130" width="2.77734375" style="284" customWidth="1"/>
    <col min="131" max="131" width="1.6640625" style="284" customWidth="1"/>
    <col min="132" max="16384" width="9" style="284" hidden="1"/>
  </cols>
  <sheetData>
    <row r="1" spans="1:131" s="242" customFormat="1" ht="11.25" customHeight="1" thickBot="1" x14ac:dyDescent="0.25">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5">
      <c r="A2" s="243" t="s">
        <v>361</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821" t="s">
        <v>362</v>
      </c>
      <c r="DK2" s="822"/>
      <c r="DL2" s="822"/>
      <c r="DM2" s="822"/>
      <c r="DN2" s="822"/>
      <c r="DO2" s="823"/>
      <c r="DP2" s="244"/>
      <c r="DQ2" s="821" t="s">
        <v>363</v>
      </c>
      <c r="DR2" s="822"/>
      <c r="DS2" s="822"/>
      <c r="DT2" s="822"/>
      <c r="DU2" s="822"/>
      <c r="DV2" s="822"/>
      <c r="DW2" s="822"/>
      <c r="DX2" s="822"/>
      <c r="DY2" s="822"/>
      <c r="DZ2" s="823"/>
      <c r="EA2" s="245"/>
    </row>
    <row r="3" spans="1:131" s="242" customFormat="1" ht="11.25" customHeight="1" x14ac:dyDescent="0.2">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5">
      <c r="A4" s="824" t="s">
        <v>364</v>
      </c>
      <c r="B4" s="824"/>
      <c r="C4" s="824"/>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c r="AD4" s="824"/>
      <c r="AE4" s="824"/>
      <c r="AF4" s="824"/>
      <c r="AG4" s="824"/>
      <c r="AH4" s="824"/>
      <c r="AI4" s="824"/>
      <c r="AJ4" s="824"/>
      <c r="AK4" s="824"/>
      <c r="AL4" s="824"/>
      <c r="AM4" s="824"/>
      <c r="AN4" s="824"/>
      <c r="AO4" s="824"/>
      <c r="AP4" s="824"/>
      <c r="AQ4" s="824"/>
      <c r="AR4" s="824"/>
      <c r="AS4" s="824"/>
      <c r="AT4" s="824"/>
      <c r="AU4" s="824"/>
      <c r="AV4" s="824"/>
      <c r="AW4" s="824"/>
      <c r="AX4" s="824"/>
      <c r="AY4" s="824"/>
      <c r="AZ4" s="247"/>
      <c r="BA4" s="247"/>
      <c r="BB4" s="247"/>
      <c r="BC4" s="247"/>
      <c r="BD4" s="247"/>
      <c r="BE4" s="248"/>
      <c r="BF4" s="248"/>
      <c r="BG4" s="248"/>
      <c r="BH4" s="248"/>
      <c r="BI4" s="248"/>
      <c r="BJ4" s="248"/>
      <c r="BK4" s="248"/>
      <c r="BL4" s="248"/>
      <c r="BM4" s="248"/>
      <c r="BN4" s="248"/>
      <c r="BO4" s="248"/>
      <c r="BP4" s="248"/>
      <c r="BQ4" s="247" t="s">
        <v>365</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2">
      <c r="A5" s="815" t="s">
        <v>366</v>
      </c>
      <c r="B5" s="816"/>
      <c r="C5" s="816"/>
      <c r="D5" s="816"/>
      <c r="E5" s="816"/>
      <c r="F5" s="816"/>
      <c r="G5" s="816"/>
      <c r="H5" s="816"/>
      <c r="I5" s="816"/>
      <c r="J5" s="816"/>
      <c r="K5" s="816"/>
      <c r="L5" s="816"/>
      <c r="M5" s="816"/>
      <c r="N5" s="816"/>
      <c r="O5" s="816"/>
      <c r="P5" s="817"/>
      <c r="Q5" s="792" t="s">
        <v>367</v>
      </c>
      <c r="R5" s="793"/>
      <c r="S5" s="793"/>
      <c r="T5" s="793"/>
      <c r="U5" s="794"/>
      <c r="V5" s="792" t="s">
        <v>368</v>
      </c>
      <c r="W5" s="793"/>
      <c r="X5" s="793"/>
      <c r="Y5" s="793"/>
      <c r="Z5" s="794"/>
      <c r="AA5" s="792" t="s">
        <v>369</v>
      </c>
      <c r="AB5" s="793"/>
      <c r="AC5" s="793"/>
      <c r="AD5" s="793"/>
      <c r="AE5" s="793"/>
      <c r="AF5" s="825" t="s">
        <v>370</v>
      </c>
      <c r="AG5" s="793"/>
      <c r="AH5" s="793"/>
      <c r="AI5" s="793"/>
      <c r="AJ5" s="804"/>
      <c r="AK5" s="793" t="s">
        <v>371</v>
      </c>
      <c r="AL5" s="793"/>
      <c r="AM5" s="793"/>
      <c r="AN5" s="793"/>
      <c r="AO5" s="794"/>
      <c r="AP5" s="792" t="s">
        <v>372</v>
      </c>
      <c r="AQ5" s="793"/>
      <c r="AR5" s="793"/>
      <c r="AS5" s="793"/>
      <c r="AT5" s="794"/>
      <c r="AU5" s="792" t="s">
        <v>373</v>
      </c>
      <c r="AV5" s="793"/>
      <c r="AW5" s="793"/>
      <c r="AX5" s="793"/>
      <c r="AY5" s="804"/>
      <c r="AZ5" s="251"/>
      <c r="BA5" s="251"/>
      <c r="BB5" s="251"/>
      <c r="BC5" s="251"/>
      <c r="BD5" s="251"/>
      <c r="BE5" s="252"/>
      <c r="BF5" s="252"/>
      <c r="BG5" s="252"/>
      <c r="BH5" s="252"/>
      <c r="BI5" s="252"/>
      <c r="BJ5" s="252"/>
      <c r="BK5" s="252"/>
      <c r="BL5" s="252"/>
      <c r="BM5" s="252"/>
      <c r="BN5" s="252"/>
      <c r="BO5" s="252"/>
      <c r="BP5" s="252"/>
      <c r="BQ5" s="815" t="s">
        <v>374</v>
      </c>
      <c r="BR5" s="816"/>
      <c r="BS5" s="816"/>
      <c r="BT5" s="816"/>
      <c r="BU5" s="816"/>
      <c r="BV5" s="816"/>
      <c r="BW5" s="816"/>
      <c r="BX5" s="816"/>
      <c r="BY5" s="816"/>
      <c r="BZ5" s="816"/>
      <c r="CA5" s="816"/>
      <c r="CB5" s="816"/>
      <c r="CC5" s="816"/>
      <c r="CD5" s="816"/>
      <c r="CE5" s="816"/>
      <c r="CF5" s="816"/>
      <c r="CG5" s="817"/>
      <c r="CH5" s="792" t="s">
        <v>375</v>
      </c>
      <c r="CI5" s="793"/>
      <c r="CJ5" s="793"/>
      <c r="CK5" s="793"/>
      <c r="CL5" s="794"/>
      <c r="CM5" s="792" t="s">
        <v>376</v>
      </c>
      <c r="CN5" s="793"/>
      <c r="CO5" s="793"/>
      <c r="CP5" s="793"/>
      <c r="CQ5" s="794"/>
      <c r="CR5" s="792" t="s">
        <v>377</v>
      </c>
      <c r="CS5" s="793"/>
      <c r="CT5" s="793"/>
      <c r="CU5" s="793"/>
      <c r="CV5" s="794"/>
      <c r="CW5" s="792" t="s">
        <v>378</v>
      </c>
      <c r="CX5" s="793"/>
      <c r="CY5" s="793"/>
      <c r="CZ5" s="793"/>
      <c r="DA5" s="794"/>
      <c r="DB5" s="792" t="s">
        <v>379</v>
      </c>
      <c r="DC5" s="793"/>
      <c r="DD5" s="793"/>
      <c r="DE5" s="793"/>
      <c r="DF5" s="794"/>
      <c r="DG5" s="798" t="s">
        <v>380</v>
      </c>
      <c r="DH5" s="799"/>
      <c r="DI5" s="799"/>
      <c r="DJ5" s="799"/>
      <c r="DK5" s="800"/>
      <c r="DL5" s="798" t="s">
        <v>381</v>
      </c>
      <c r="DM5" s="799"/>
      <c r="DN5" s="799"/>
      <c r="DO5" s="799"/>
      <c r="DP5" s="800"/>
      <c r="DQ5" s="792" t="s">
        <v>382</v>
      </c>
      <c r="DR5" s="793"/>
      <c r="DS5" s="793"/>
      <c r="DT5" s="793"/>
      <c r="DU5" s="794"/>
      <c r="DV5" s="792" t="s">
        <v>373</v>
      </c>
      <c r="DW5" s="793"/>
      <c r="DX5" s="793"/>
      <c r="DY5" s="793"/>
      <c r="DZ5" s="804"/>
      <c r="EA5" s="249"/>
    </row>
    <row r="6" spans="1:131" s="250" customFormat="1" ht="26.25" customHeight="1" thickBot="1" x14ac:dyDescent="0.25">
      <c r="A6" s="818"/>
      <c r="B6" s="819"/>
      <c r="C6" s="819"/>
      <c r="D6" s="819"/>
      <c r="E6" s="819"/>
      <c r="F6" s="819"/>
      <c r="G6" s="819"/>
      <c r="H6" s="819"/>
      <c r="I6" s="819"/>
      <c r="J6" s="819"/>
      <c r="K6" s="819"/>
      <c r="L6" s="819"/>
      <c r="M6" s="819"/>
      <c r="N6" s="819"/>
      <c r="O6" s="819"/>
      <c r="P6" s="820"/>
      <c r="Q6" s="795"/>
      <c r="R6" s="796"/>
      <c r="S6" s="796"/>
      <c r="T6" s="796"/>
      <c r="U6" s="797"/>
      <c r="V6" s="795"/>
      <c r="W6" s="796"/>
      <c r="X6" s="796"/>
      <c r="Y6" s="796"/>
      <c r="Z6" s="797"/>
      <c r="AA6" s="795"/>
      <c r="AB6" s="796"/>
      <c r="AC6" s="796"/>
      <c r="AD6" s="796"/>
      <c r="AE6" s="796"/>
      <c r="AF6" s="826"/>
      <c r="AG6" s="796"/>
      <c r="AH6" s="796"/>
      <c r="AI6" s="796"/>
      <c r="AJ6" s="805"/>
      <c r="AK6" s="796"/>
      <c r="AL6" s="796"/>
      <c r="AM6" s="796"/>
      <c r="AN6" s="796"/>
      <c r="AO6" s="797"/>
      <c r="AP6" s="795"/>
      <c r="AQ6" s="796"/>
      <c r="AR6" s="796"/>
      <c r="AS6" s="796"/>
      <c r="AT6" s="797"/>
      <c r="AU6" s="795"/>
      <c r="AV6" s="796"/>
      <c r="AW6" s="796"/>
      <c r="AX6" s="796"/>
      <c r="AY6" s="805"/>
      <c r="AZ6" s="247"/>
      <c r="BA6" s="247"/>
      <c r="BB6" s="247"/>
      <c r="BC6" s="247"/>
      <c r="BD6" s="247"/>
      <c r="BE6" s="248"/>
      <c r="BF6" s="248"/>
      <c r="BG6" s="248"/>
      <c r="BH6" s="248"/>
      <c r="BI6" s="248"/>
      <c r="BJ6" s="248"/>
      <c r="BK6" s="248"/>
      <c r="BL6" s="248"/>
      <c r="BM6" s="248"/>
      <c r="BN6" s="248"/>
      <c r="BO6" s="248"/>
      <c r="BP6" s="248"/>
      <c r="BQ6" s="818"/>
      <c r="BR6" s="819"/>
      <c r="BS6" s="819"/>
      <c r="BT6" s="819"/>
      <c r="BU6" s="819"/>
      <c r="BV6" s="819"/>
      <c r="BW6" s="819"/>
      <c r="BX6" s="819"/>
      <c r="BY6" s="819"/>
      <c r="BZ6" s="819"/>
      <c r="CA6" s="819"/>
      <c r="CB6" s="819"/>
      <c r="CC6" s="819"/>
      <c r="CD6" s="819"/>
      <c r="CE6" s="819"/>
      <c r="CF6" s="819"/>
      <c r="CG6" s="820"/>
      <c r="CH6" s="795"/>
      <c r="CI6" s="796"/>
      <c r="CJ6" s="796"/>
      <c r="CK6" s="796"/>
      <c r="CL6" s="797"/>
      <c r="CM6" s="795"/>
      <c r="CN6" s="796"/>
      <c r="CO6" s="796"/>
      <c r="CP6" s="796"/>
      <c r="CQ6" s="797"/>
      <c r="CR6" s="795"/>
      <c r="CS6" s="796"/>
      <c r="CT6" s="796"/>
      <c r="CU6" s="796"/>
      <c r="CV6" s="797"/>
      <c r="CW6" s="795"/>
      <c r="CX6" s="796"/>
      <c r="CY6" s="796"/>
      <c r="CZ6" s="796"/>
      <c r="DA6" s="797"/>
      <c r="DB6" s="795"/>
      <c r="DC6" s="796"/>
      <c r="DD6" s="796"/>
      <c r="DE6" s="796"/>
      <c r="DF6" s="797"/>
      <c r="DG6" s="801"/>
      <c r="DH6" s="802"/>
      <c r="DI6" s="802"/>
      <c r="DJ6" s="802"/>
      <c r="DK6" s="803"/>
      <c r="DL6" s="801"/>
      <c r="DM6" s="802"/>
      <c r="DN6" s="802"/>
      <c r="DO6" s="802"/>
      <c r="DP6" s="803"/>
      <c r="DQ6" s="795"/>
      <c r="DR6" s="796"/>
      <c r="DS6" s="796"/>
      <c r="DT6" s="796"/>
      <c r="DU6" s="797"/>
      <c r="DV6" s="795"/>
      <c r="DW6" s="796"/>
      <c r="DX6" s="796"/>
      <c r="DY6" s="796"/>
      <c r="DZ6" s="805"/>
      <c r="EA6" s="249"/>
    </row>
    <row r="7" spans="1:131" s="250" customFormat="1" ht="26.25" customHeight="1" thickTop="1" x14ac:dyDescent="0.2">
      <c r="A7" s="253">
        <v>1</v>
      </c>
      <c r="B7" s="806" t="s">
        <v>383</v>
      </c>
      <c r="C7" s="807"/>
      <c r="D7" s="807"/>
      <c r="E7" s="807"/>
      <c r="F7" s="807"/>
      <c r="G7" s="807"/>
      <c r="H7" s="807"/>
      <c r="I7" s="807"/>
      <c r="J7" s="807"/>
      <c r="K7" s="807"/>
      <c r="L7" s="807"/>
      <c r="M7" s="807"/>
      <c r="N7" s="807"/>
      <c r="O7" s="807"/>
      <c r="P7" s="808"/>
      <c r="Q7" s="809">
        <v>31025</v>
      </c>
      <c r="R7" s="810"/>
      <c r="S7" s="810"/>
      <c r="T7" s="810"/>
      <c r="U7" s="810"/>
      <c r="V7" s="810">
        <v>30173</v>
      </c>
      <c r="W7" s="810"/>
      <c r="X7" s="810"/>
      <c r="Y7" s="810"/>
      <c r="Z7" s="810"/>
      <c r="AA7" s="810">
        <v>851</v>
      </c>
      <c r="AB7" s="810"/>
      <c r="AC7" s="810"/>
      <c r="AD7" s="810"/>
      <c r="AE7" s="811"/>
      <c r="AF7" s="812">
        <v>851</v>
      </c>
      <c r="AG7" s="813"/>
      <c r="AH7" s="813"/>
      <c r="AI7" s="813"/>
      <c r="AJ7" s="814"/>
      <c r="AK7" s="849">
        <v>812</v>
      </c>
      <c r="AL7" s="850"/>
      <c r="AM7" s="850"/>
      <c r="AN7" s="850"/>
      <c r="AO7" s="850"/>
      <c r="AP7" s="850">
        <v>19522</v>
      </c>
      <c r="AQ7" s="850"/>
      <c r="AR7" s="850"/>
      <c r="AS7" s="850"/>
      <c r="AT7" s="850"/>
      <c r="AU7" s="851"/>
      <c r="AV7" s="851"/>
      <c r="AW7" s="851"/>
      <c r="AX7" s="851"/>
      <c r="AY7" s="852"/>
      <c r="AZ7" s="247"/>
      <c r="BA7" s="247"/>
      <c r="BB7" s="247"/>
      <c r="BC7" s="247"/>
      <c r="BD7" s="247"/>
      <c r="BE7" s="248"/>
      <c r="BF7" s="248"/>
      <c r="BG7" s="248"/>
      <c r="BH7" s="248"/>
      <c r="BI7" s="248"/>
      <c r="BJ7" s="248"/>
      <c r="BK7" s="248"/>
      <c r="BL7" s="248"/>
      <c r="BM7" s="248"/>
      <c r="BN7" s="248"/>
      <c r="BO7" s="248"/>
      <c r="BP7" s="248"/>
      <c r="BQ7" s="254">
        <v>1</v>
      </c>
      <c r="BR7" s="255" t="s">
        <v>583</v>
      </c>
      <c r="BS7" s="853" t="s">
        <v>580</v>
      </c>
      <c r="BT7" s="854"/>
      <c r="BU7" s="854"/>
      <c r="BV7" s="854"/>
      <c r="BW7" s="854"/>
      <c r="BX7" s="854"/>
      <c r="BY7" s="854"/>
      <c r="BZ7" s="854"/>
      <c r="CA7" s="854"/>
      <c r="CB7" s="854"/>
      <c r="CC7" s="854"/>
      <c r="CD7" s="854"/>
      <c r="CE7" s="854"/>
      <c r="CF7" s="854"/>
      <c r="CG7" s="855"/>
      <c r="CH7" s="846">
        <v>69</v>
      </c>
      <c r="CI7" s="847"/>
      <c r="CJ7" s="847"/>
      <c r="CK7" s="847"/>
      <c r="CL7" s="848"/>
      <c r="CM7" s="846">
        <v>2414</v>
      </c>
      <c r="CN7" s="847"/>
      <c r="CO7" s="847"/>
      <c r="CP7" s="847"/>
      <c r="CQ7" s="848"/>
      <c r="CR7" s="846">
        <v>1800</v>
      </c>
      <c r="CS7" s="847"/>
      <c r="CT7" s="847"/>
      <c r="CU7" s="847"/>
      <c r="CV7" s="848"/>
      <c r="CW7" s="846" t="s">
        <v>504</v>
      </c>
      <c r="CX7" s="847"/>
      <c r="CY7" s="847"/>
      <c r="CZ7" s="847"/>
      <c r="DA7" s="848"/>
      <c r="DB7" s="846" t="s">
        <v>504</v>
      </c>
      <c r="DC7" s="847"/>
      <c r="DD7" s="847"/>
      <c r="DE7" s="847"/>
      <c r="DF7" s="848"/>
      <c r="DG7" s="846" t="s">
        <v>504</v>
      </c>
      <c r="DH7" s="847"/>
      <c r="DI7" s="847"/>
      <c r="DJ7" s="847"/>
      <c r="DK7" s="848"/>
      <c r="DL7" s="846">
        <v>463</v>
      </c>
      <c r="DM7" s="847"/>
      <c r="DN7" s="847"/>
      <c r="DO7" s="847"/>
      <c r="DP7" s="848"/>
      <c r="DQ7" s="846">
        <v>46</v>
      </c>
      <c r="DR7" s="847"/>
      <c r="DS7" s="847"/>
      <c r="DT7" s="847"/>
      <c r="DU7" s="848"/>
      <c r="DV7" s="827"/>
      <c r="DW7" s="828"/>
      <c r="DX7" s="828"/>
      <c r="DY7" s="828"/>
      <c r="DZ7" s="829"/>
      <c r="EA7" s="249"/>
    </row>
    <row r="8" spans="1:131" s="250" customFormat="1" ht="26.25" customHeight="1" x14ac:dyDescent="0.2">
      <c r="A8" s="256">
        <v>2</v>
      </c>
      <c r="B8" s="830"/>
      <c r="C8" s="831"/>
      <c r="D8" s="831"/>
      <c r="E8" s="831"/>
      <c r="F8" s="831"/>
      <c r="G8" s="831"/>
      <c r="H8" s="831"/>
      <c r="I8" s="831"/>
      <c r="J8" s="831"/>
      <c r="K8" s="831"/>
      <c r="L8" s="831"/>
      <c r="M8" s="831"/>
      <c r="N8" s="831"/>
      <c r="O8" s="831"/>
      <c r="P8" s="832"/>
      <c r="Q8" s="833"/>
      <c r="R8" s="834"/>
      <c r="S8" s="834"/>
      <c r="T8" s="834"/>
      <c r="U8" s="834"/>
      <c r="V8" s="834"/>
      <c r="W8" s="834"/>
      <c r="X8" s="834"/>
      <c r="Y8" s="834"/>
      <c r="Z8" s="834"/>
      <c r="AA8" s="834"/>
      <c r="AB8" s="834"/>
      <c r="AC8" s="834"/>
      <c r="AD8" s="834"/>
      <c r="AE8" s="835"/>
      <c r="AF8" s="836"/>
      <c r="AG8" s="837"/>
      <c r="AH8" s="837"/>
      <c r="AI8" s="837"/>
      <c r="AJ8" s="838"/>
      <c r="AK8" s="839"/>
      <c r="AL8" s="840"/>
      <c r="AM8" s="840"/>
      <c r="AN8" s="840"/>
      <c r="AO8" s="840"/>
      <c r="AP8" s="840"/>
      <c r="AQ8" s="840"/>
      <c r="AR8" s="840"/>
      <c r="AS8" s="840"/>
      <c r="AT8" s="840"/>
      <c r="AU8" s="841"/>
      <c r="AV8" s="841"/>
      <c r="AW8" s="841"/>
      <c r="AX8" s="841"/>
      <c r="AY8" s="842"/>
      <c r="AZ8" s="247"/>
      <c r="BA8" s="247"/>
      <c r="BB8" s="247"/>
      <c r="BC8" s="247"/>
      <c r="BD8" s="247"/>
      <c r="BE8" s="248"/>
      <c r="BF8" s="248"/>
      <c r="BG8" s="248"/>
      <c r="BH8" s="248"/>
      <c r="BI8" s="248"/>
      <c r="BJ8" s="248"/>
      <c r="BK8" s="248"/>
      <c r="BL8" s="248"/>
      <c r="BM8" s="248"/>
      <c r="BN8" s="248"/>
      <c r="BO8" s="248"/>
      <c r="BP8" s="248"/>
      <c r="BQ8" s="257">
        <v>2</v>
      </c>
      <c r="BR8" s="258" t="s">
        <v>583</v>
      </c>
      <c r="BS8" s="843" t="s">
        <v>581</v>
      </c>
      <c r="BT8" s="844"/>
      <c r="BU8" s="844"/>
      <c r="BV8" s="844"/>
      <c r="BW8" s="844"/>
      <c r="BX8" s="844"/>
      <c r="BY8" s="844"/>
      <c r="BZ8" s="844"/>
      <c r="CA8" s="844"/>
      <c r="CB8" s="844"/>
      <c r="CC8" s="844"/>
      <c r="CD8" s="844"/>
      <c r="CE8" s="844"/>
      <c r="CF8" s="844"/>
      <c r="CG8" s="845"/>
      <c r="CH8" s="856">
        <v>0</v>
      </c>
      <c r="CI8" s="857"/>
      <c r="CJ8" s="857"/>
      <c r="CK8" s="857"/>
      <c r="CL8" s="858"/>
      <c r="CM8" s="856">
        <v>10</v>
      </c>
      <c r="CN8" s="857"/>
      <c r="CO8" s="857"/>
      <c r="CP8" s="857"/>
      <c r="CQ8" s="858"/>
      <c r="CR8" s="856">
        <v>5</v>
      </c>
      <c r="CS8" s="857"/>
      <c r="CT8" s="857"/>
      <c r="CU8" s="857"/>
      <c r="CV8" s="858"/>
      <c r="CW8" s="856" t="s">
        <v>504</v>
      </c>
      <c r="CX8" s="857"/>
      <c r="CY8" s="857"/>
      <c r="CZ8" s="857"/>
      <c r="DA8" s="858"/>
      <c r="DB8" s="856" t="s">
        <v>504</v>
      </c>
      <c r="DC8" s="857"/>
      <c r="DD8" s="857"/>
      <c r="DE8" s="857"/>
      <c r="DF8" s="858"/>
      <c r="DG8" s="856" t="s">
        <v>504</v>
      </c>
      <c r="DH8" s="857"/>
      <c r="DI8" s="857"/>
      <c r="DJ8" s="857"/>
      <c r="DK8" s="858"/>
      <c r="DL8" s="856" t="s">
        <v>504</v>
      </c>
      <c r="DM8" s="857"/>
      <c r="DN8" s="857"/>
      <c r="DO8" s="857"/>
      <c r="DP8" s="858"/>
      <c r="DQ8" s="856" t="s">
        <v>504</v>
      </c>
      <c r="DR8" s="857"/>
      <c r="DS8" s="857"/>
      <c r="DT8" s="857"/>
      <c r="DU8" s="858"/>
      <c r="DV8" s="859"/>
      <c r="DW8" s="860"/>
      <c r="DX8" s="860"/>
      <c r="DY8" s="860"/>
      <c r="DZ8" s="861"/>
      <c r="EA8" s="249"/>
    </row>
    <row r="9" spans="1:131" s="250" customFormat="1" ht="26.25" customHeight="1" x14ac:dyDescent="0.2">
      <c r="A9" s="256">
        <v>3</v>
      </c>
      <c r="B9" s="830"/>
      <c r="C9" s="831"/>
      <c r="D9" s="831"/>
      <c r="E9" s="831"/>
      <c r="F9" s="831"/>
      <c r="G9" s="831"/>
      <c r="H9" s="831"/>
      <c r="I9" s="831"/>
      <c r="J9" s="831"/>
      <c r="K9" s="831"/>
      <c r="L9" s="831"/>
      <c r="M9" s="831"/>
      <c r="N9" s="831"/>
      <c r="O9" s="831"/>
      <c r="P9" s="832"/>
      <c r="Q9" s="833"/>
      <c r="R9" s="834"/>
      <c r="S9" s="834"/>
      <c r="T9" s="834"/>
      <c r="U9" s="834"/>
      <c r="V9" s="834"/>
      <c r="W9" s="834"/>
      <c r="X9" s="834"/>
      <c r="Y9" s="834"/>
      <c r="Z9" s="834"/>
      <c r="AA9" s="834"/>
      <c r="AB9" s="834"/>
      <c r="AC9" s="834"/>
      <c r="AD9" s="834"/>
      <c r="AE9" s="835"/>
      <c r="AF9" s="836"/>
      <c r="AG9" s="837"/>
      <c r="AH9" s="837"/>
      <c r="AI9" s="837"/>
      <c r="AJ9" s="838"/>
      <c r="AK9" s="839"/>
      <c r="AL9" s="840"/>
      <c r="AM9" s="840"/>
      <c r="AN9" s="840"/>
      <c r="AO9" s="840"/>
      <c r="AP9" s="840"/>
      <c r="AQ9" s="840"/>
      <c r="AR9" s="840"/>
      <c r="AS9" s="840"/>
      <c r="AT9" s="840"/>
      <c r="AU9" s="841"/>
      <c r="AV9" s="841"/>
      <c r="AW9" s="841"/>
      <c r="AX9" s="841"/>
      <c r="AY9" s="842"/>
      <c r="AZ9" s="247"/>
      <c r="BA9" s="247"/>
      <c r="BB9" s="247"/>
      <c r="BC9" s="247"/>
      <c r="BD9" s="247"/>
      <c r="BE9" s="248"/>
      <c r="BF9" s="248"/>
      <c r="BG9" s="248"/>
      <c r="BH9" s="248"/>
      <c r="BI9" s="248"/>
      <c r="BJ9" s="248"/>
      <c r="BK9" s="248"/>
      <c r="BL9" s="248"/>
      <c r="BM9" s="248"/>
      <c r="BN9" s="248"/>
      <c r="BO9" s="248"/>
      <c r="BP9" s="248"/>
      <c r="BQ9" s="257">
        <v>3</v>
      </c>
      <c r="BR9" s="258"/>
      <c r="BS9" s="843"/>
      <c r="BT9" s="844"/>
      <c r="BU9" s="844"/>
      <c r="BV9" s="844"/>
      <c r="BW9" s="844"/>
      <c r="BX9" s="844"/>
      <c r="BY9" s="844"/>
      <c r="BZ9" s="844"/>
      <c r="CA9" s="844"/>
      <c r="CB9" s="844"/>
      <c r="CC9" s="844"/>
      <c r="CD9" s="844"/>
      <c r="CE9" s="844"/>
      <c r="CF9" s="844"/>
      <c r="CG9" s="845"/>
      <c r="CH9" s="856"/>
      <c r="CI9" s="857"/>
      <c r="CJ9" s="857"/>
      <c r="CK9" s="857"/>
      <c r="CL9" s="858"/>
      <c r="CM9" s="856"/>
      <c r="CN9" s="857"/>
      <c r="CO9" s="857"/>
      <c r="CP9" s="857"/>
      <c r="CQ9" s="858"/>
      <c r="CR9" s="856"/>
      <c r="CS9" s="857"/>
      <c r="CT9" s="857"/>
      <c r="CU9" s="857"/>
      <c r="CV9" s="858"/>
      <c r="CW9" s="856"/>
      <c r="CX9" s="857"/>
      <c r="CY9" s="857"/>
      <c r="CZ9" s="857"/>
      <c r="DA9" s="858"/>
      <c r="DB9" s="856"/>
      <c r="DC9" s="857"/>
      <c r="DD9" s="857"/>
      <c r="DE9" s="857"/>
      <c r="DF9" s="858"/>
      <c r="DG9" s="856"/>
      <c r="DH9" s="857"/>
      <c r="DI9" s="857"/>
      <c r="DJ9" s="857"/>
      <c r="DK9" s="858"/>
      <c r="DL9" s="856"/>
      <c r="DM9" s="857"/>
      <c r="DN9" s="857"/>
      <c r="DO9" s="857"/>
      <c r="DP9" s="858"/>
      <c r="DQ9" s="856"/>
      <c r="DR9" s="857"/>
      <c r="DS9" s="857"/>
      <c r="DT9" s="857"/>
      <c r="DU9" s="858"/>
      <c r="DV9" s="859"/>
      <c r="DW9" s="860"/>
      <c r="DX9" s="860"/>
      <c r="DY9" s="860"/>
      <c r="DZ9" s="861"/>
      <c r="EA9" s="249"/>
    </row>
    <row r="10" spans="1:131" s="250" customFormat="1" ht="26.25" customHeight="1" x14ac:dyDescent="0.2">
      <c r="A10" s="256">
        <v>4</v>
      </c>
      <c r="B10" s="830"/>
      <c r="C10" s="831"/>
      <c r="D10" s="831"/>
      <c r="E10" s="831"/>
      <c r="F10" s="831"/>
      <c r="G10" s="831"/>
      <c r="H10" s="831"/>
      <c r="I10" s="831"/>
      <c r="J10" s="831"/>
      <c r="K10" s="831"/>
      <c r="L10" s="831"/>
      <c r="M10" s="831"/>
      <c r="N10" s="831"/>
      <c r="O10" s="831"/>
      <c r="P10" s="832"/>
      <c r="Q10" s="833"/>
      <c r="R10" s="834"/>
      <c r="S10" s="834"/>
      <c r="T10" s="834"/>
      <c r="U10" s="834"/>
      <c r="V10" s="834"/>
      <c r="W10" s="834"/>
      <c r="X10" s="834"/>
      <c r="Y10" s="834"/>
      <c r="Z10" s="834"/>
      <c r="AA10" s="834"/>
      <c r="AB10" s="834"/>
      <c r="AC10" s="834"/>
      <c r="AD10" s="834"/>
      <c r="AE10" s="835"/>
      <c r="AF10" s="836"/>
      <c r="AG10" s="837"/>
      <c r="AH10" s="837"/>
      <c r="AI10" s="837"/>
      <c r="AJ10" s="838"/>
      <c r="AK10" s="839"/>
      <c r="AL10" s="840"/>
      <c r="AM10" s="840"/>
      <c r="AN10" s="840"/>
      <c r="AO10" s="840"/>
      <c r="AP10" s="840"/>
      <c r="AQ10" s="840"/>
      <c r="AR10" s="840"/>
      <c r="AS10" s="840"/>
      <c r="AT10" s="840"/>
      <c r="AU10" s="841"/>
      <c r="AV10" s="841"/>
      <c r="AW10" s="841"/>
      <c r="AX10" s="841"/>
      <c r="AY10" s="842"/>
      <c r="AZ10" s="247"/>
      <c r="BA10" s="247"/>
      <c r="BB10" s="247"/>
      <c r="BC10" s="247"/>
      <c r="BD10" s="247"/>
      <c r="BE10" s="248"/>
      <c r="BF10" s="248"/>
      <c r="BG10" s="248"/>
      <c r="BH10" s="248"/>
      <c r="BI10" s="248"/>
      <c r="BJ10" s="248"/>
      <c r="BK10" s="248"/>
      <c r="BL10" s="248"/>
      <c r="BM10" s="248"/>
      <c r="BN10" s="248"/>
      <c r="BO10" s="248"/>
      <c r="BP10" s="248"/>
      <c r="BQ10" s="257">
        <v>4</v>
      </c>
      <c r="BR10" s="258"/>
      <c r="BS10" s="843"/>
      <c r="BT10" s="844"/>
      <c r="BU10" s="844"/>
      <c r="BV10" s="844"/>
      <c r="BW10" s="844"/>
      <c r="BX10" s="844"/>
      <c r="BY10" s="844"/>
      <c r="BZ10" s="844"/>
      <c r="CA10" s="844"/>
      <c r="CB10" s="844"/>
      <c r="CC10" s="844"/>
      <c r="CD10" s="844"/>
      <c r="CE10" s="844"/>
      <c r="CF10" s="844"/>
      <c r="CG10" s="845"/>
      <c r="CH10" s="856"/>
      <c r="CI10" s="857"/>
      <c r="CJ10" s="857"/>
      <c r="CK10" s="857"/>
      <c r="CL10" s="858"/>
      <c r="CM10" s="856"/>
      <c r="CN10" s="857"/>
      <c r="CO10" s="857"/>
      <c r="CP10" s="857"/>
      <c r="CQ10" s="858"/>
      <c r="CR10" s="856"/>
      <c r="CS10" s="857"/>
      <c r="CT10" s="857"/>
      <c r="CU10" s="857"/>
      <c r="CV10" s="858"/>
      <c r="CW10" s="856"/>
      <c r="CX10" s="857"/>
      <c r="CY10" s="857"/>
      <c r="CZ10" s="857"/>
      <c r="DA10" s="858"/>
      <c r="DB10" s="856"/>
      <c r="DC10" s="857"/>
      <c r="DD10" s="857"/>
      <c r="DE10" s="857"/>
      <c r="DF10" s="858"/>
      <c r="DG10" s="856"/>
      <c r="DH10" s="857"/>
      <c r="DI10" s="857"/>
      <c r="DJ10" s="857"/>
      <c r="DK10" s="858"/>
      <c r="DL10" s="856"/>
      <c r="DM10" s="857"/>
      <c r="DN10" s="857"/>
      <c r="DO10" s="857"/>
      <c r="DP10" s="858"/>
      <c r="DQ10" s="856"/>
      <c r="DR10" s="857"/>
      <c r="DS10" s="857"/>
      <c r="DT10" s="857"/>
      <c r="DU10" s="858"/>
      <c r="DV10" s="859"/>
      <c r="DW10" s="860"/>
      <c r="DX10" s="860"/>
      <c r="DY10" s="860"/>
      <c r="DZ10" s="861"/>
      <c r="EA10" s="249"/>
    </row>
    <row r="11" spans="1:131" s="250" customFormat="1" ht="26.25" customHeight="1" x14ac:dyDescent="0.2">
      <c r="A11" s="256">
        <v>5</v>
      </c>
      <c r="B11" s="830"/>
      <c r="C11" s="831"/>
      <c r="D11" s="831"/>
      <c r="E11" s="831"/>
      <c r="F11" s="831"/>
      <c r="G11" s="831"/>
      <c r="H11" s="831"/>
      <c r="I11" s="831"/>
      <c r="J11" s="831"/>
      <c r="K11" s="831"/>
      <c r="L11" s="831"/>
      <c r="M11" s="831"/>
      <c r="N11" s="831"/>
      <c r="O11" s="831"/>
      <c r="P11" s="832"/>
      <c r="Q11" s="833"/>
      <c r="R11" s="834"/>
      <c r="S11" s="834"/>
      <c r="T11" s="834"/>
      <c r="U11" s="834"/>
      <c r="V11" s="834"/>
      <c r="W11" s="834"/>
      <c r="X11" s="834"/>
      <c r="Y11" s="834"/>
      <c r="Z11" s="834"/>
      <c r="AA11" s="834"/>
      <c r="AB11" s="834"/>
      <c r="AC11" s="834"/>
      <c r="AD11" s="834"/>
      <c r="AE11" s="835"/>
      <c r="AF11" s="836"/>
      <c r="AG11" s="837"/>
      <c r="AH11" s="837"/>
      <c r="AI11" s="837"/>
      <c r="AJ11" s="838"/>
      <c r="AK11" s="839"/>
      <c r="AL11" s="840"/>
      <c r="AM11" s="840"/>
      <c r="AN11" s="840"/>
      <c r="AO11" s="840"/>
      <c r="AP11" s="840"/>
      <c r="AQ11" s="840"/>
      <c r="AR11" s="840"/>
      <c r="AS11" s="840"/>
      <c r="AT11" s="840"/>
      <c r="AU11" s="841"/>
      <c r="AV11" s="841"/>
      <c r="AW11" s="841"/>
      <c r="AX11" s="841"/>
      <c r="AY11" s="842"/>
      <c r="AZ11" s="247"/>
      <c r="BA11" s="247"/>
      <c r="BB11" s="247"/>
      <c r="BC11" s="247"/>
      <c r="BD11" s="247"/>
      <c r="BE11" s="248"/>
      <c r="BF11" s="248"/>
      <c r="BG11" s="248"/>
      <c r="BH11" s="248"/>
      <c r="BI11" s="248"/>
      <c r="BJ11" s="248"/>
      <c r="BK11" s="248"/>
      <c r="BL11" s="248"/>
      <c r="BM11" s="248"/>
      <c r="BN11" s="248"/>
      <c r="BO11" s="248"/>
      <c r="BP11" s="248"/>
      <c r="BQ11" s="257">
        <v>5</v>
      </c>
      <c r="BR11" s="258"/>
      <c r="BS11" s="843"/>
      <c r="BT11" s="844"/>
      <c r="BU11" s="844"/>
      <c r="BV11" s="844"/>
      <c r="BW11" s="844"/>
      <c r="BX11" s="844"/>
      <c r="BY11" s="844"/>
      <c r="BZ11" s="844"/>
      <c r="CA11" s="844"/>
      <c r="CB11" s="844"/>
      <c r="CC11" s="844"/>
      <c r="CD11" s="844"/>
      <c r="CE11" s="844"/>
      <c r="CF11" s="844"/>
      <c r="CG11" s="845"/>
      <c r="CH11" s="856"/>
      <c r="CI11" s="857"/>
      <c r="CJ11" s="857"/>
      <c r="CK11" s="857"/>
      <c r="CL11" s="858"/>
      <c r="CM11" s="856"/>
      <c r="CN11" s="857"/>
      <c r="CO11" s="857"/>
      <c r="CP11" s="857"/>
      <c r="CQ11" s="858"/>
      <c r="CR11" s="856"/>
      <c r="CS11" s="857"/>
      <c r="CT11" s="857"/>
      <c r="CU11" s="857"/>
      <c r="CV11" s="858"/>
      <c r="CW11" s="856"/>
      <c r="CX11" s="857"/>
      <c r="CY11" s="857"/>
      <c r="CZ11" s="857"/>
      <c r="DA11" s="858"/>
      <c r="DB11" s="856"/>
      <c r="DC11" s="857"/>
      <c r="DD11" s="857"/>
      <c r="DE11" s="857"/>
      <c r="DF11" s="858"/>
      <c r="DG11" s="856"/>
      <c r="DH11" s="857"/>
      <c r="DI11" s="857"/>
      <c r="DJ11" s="857"/>
      <c r="DK11" s="858"/>
      <c r="DL11" s="856"/>
      <c r="DM11" s="857"/>
      <c r="DN11" s="857"/>
      <c r="DO11" s="857"/>
      <c r="DP11" s="858"/>
      <c r="DQ11" s="856"/>
      <c r="DR11" s="857"/>
      <c r="DS11" s="857"/>
      <c r="DT11" s="857"/>
      <c r="DU11" s="858"/>
      <c r="DV11" s="859"/>
      <c r="DW11" s="860"/>
      <c r="DX11" s="860"/>
      <c r="DY11" s="860"/>
      <c r="DZ11" s="861"/>
      <c r="EA11" s="249"/>
    </row>
    <row r="12" spans="1:131" s="250" customFormat="1" ht="26.25" customHeight="1" x14ac:dyDescent="0.2">
      <c r="A12" s="256">
        <v>6</v>
      </c>
      <c r="B12" s="830"/>
      <c r="C12" s="831"/>
      <c r="D12" s="831"/>
      <c r="E12" s="831"/>
      <c r="F12" s="831"/>
      <c r="G12" s="831"/>
      <c r="H12" s="831"/>
      <c r="I12" s="831"/>
      <c r="J12" s="831"/>
      <c r="K12" s="831"/>
      <c r="L12" s="831"/>
      <c r="M12" s="831"/>
      <c r="N12" s="831"/>
      <c r="O12" s="831"/>
      <c r="P12" s="832"/>
      <c r="Q12" s="833"/>
      <c r="R12" s="834"/>
      <c r="S12" s="834"/>
      <c r="T12" s="834"/>
      <c r="U12" s="834"/>
      <c r="V12" s="834"/>
      <c r="W12" s="834"/>
      <c r="X12" s="834"/>
      <c r="Y12" s="834"/>
      <c r="Z12" s="834"/>
      <c r="AA12" s="834"/>
      <c r="AB12" s="834"/>
      <c r="AC12" s="834"/>
      <c r="AD12" s="834"/>
      <c r="AE12" s="835"/>
      <c r="AF12" s="836"/>
      <c r="AG12" s="837"/>
      <c r="AH12" s="837"/>
      <c r="AI12" s="837"/>
      <c r="AJ12" s="838"/>
      <c r="AK12" s="839"/>
      <c r="AL12" s="840"/>
      <c r="AM12" s="840"/>
      <c r="AN12" s="840"/>
      <c r="AO12" s="840"/>
      <c r="AP12" s="840"/>
      <c r="AQ12" s="840"/>
      <c r="AR12" s="840"/>
      <c r="AS12" s="840"/>
      <c r="AT12" s="840"/>
      <c r="AU12" s="841"/>
      <c r="AV12" s="841"/>
      <c r="AW12" s="841"/>
      <c r="AX12" s="841"/>
      <c r="AY12" s="842"/>
      <c r="AZ12" s="247"/>
      <c r="BA12" s="247"/>
      <c r="BB12" s="247"/>
      <c r="BC12" s="247"/>
      <c r="BD12" s="247"/>
      <c r="BE12" s="248"/>
      <c r="BF12" s="248"/>
      <c r="BG12" s="248"/>
      <c r="BH12" s="248"/>
      <c r="BI12" s="248"/>
      <c r="BJ12" s="248"/>
      <c r="BK12" s="248"/>
      <c r="BL12" s="248"/>
      <c r="BM12" s="248"/>
      <c r="BN12" s="248"/>
      <c r="BO12" s="248"/>
      <c r="BP12" s="248"/>
      <c r="BQ12" s="257">
        <v>6</v>
      </c>
      <c r="BR12" s="258"/>
      <c r="BS12" s="843"/>
      <c r="BT12" s="844"/>
      <c r="BU12" s="844"/>
      <c r="BV12" s="844"/>
      <c r="BW12" s="844"/>
      <c r="BX12" s="844"/>
      <c r="BY12" s="844"/>
      <c r="BZ12" s="844"/>
      <c r="CA12" s="844"/>
      <c r="CB12" s="844"/>
      <c r="CC12" s="844"/>
      <c r="CD12" s="844"/>
      <c r="CE12" s="844"/>
      <c r="CF12" s="844"/>
      <c r="CG12" s="845"/>
      <c r="CH12" s="856"/>
      <c r="CI12" s="857"/>
      <c r="CJ12" s="857"/>
      <c r="CK12" s="857"/>
      <c r="CL12" s="858"/>
      <c r="CM12" s="856"/>
      <c r="CN12" s="857"/>
      <c r="CO12" s="857"/>
      <c r="CP12" s="857"/>
      <c r="CQ12" s="858"/>
      <c r="CR12" s="856"/>
      <c r="CS12" s="857"/>
      <c r="CT12" s="857"/>
      <c r="CU12" s="857"/>
      <c r="CV12" s="858"/>
      <c r="CW12" s="856"/>
      <c r="CX12" s="857"/>
      <c r="CY12" s="857"/>
      <c r="CZ12" s="857"/>
      <c r="DA12" s="858"/>
      <c r="DB12" s="856"/>
      <c r="DC12" s="857"/>
      <c r="DD12" s="857"/>
      <c r="DE12" s="857"/>
      <c r="DF12" s="858"/>
      <c r="DG12" s="856"/>
      <c r="DH12" s="857"/>
      <c r="DI12" s="857"/>
      <c r="DJ12" s="857"/>
      <c r="DK12" s="858"/>
      <c r="DL12" s="856"/>
      <c r="DM12" s="857"/>
      <c r="DN12" s="857"/>
      <c r="DO12" s="857"/>
      <c r="DP12" s="858"/>
      <c r="DQ12" s="856"/>
      <c r="DR12" s="857"/>
      <c r="DS12" s="857"/>
      <c r="DT12" s="857"/>
      <c r="DU12" s="858"/>
      <c r="DV12" s="859"/>
      <c r="DW12" s="860"/>
      <c r="DX12" s="860"/>
      <c r="DY12" s="860"/>
      <c r="DZ12" s="861"/>
      <c r="EA12" s="249"/>
    </row>
    <row r="13" spans="1:131" s="250" customFormat="1" ht="26.25" customHeight="1" x14ac:dyDescent="0.2">
      <c r="A13" s="256">
        <v>7</v>
      </c>
      <c r="B13" s="830"/>
      <c r="C13" s="831"/>
      <c r="D13" s="831"/>
      <c r="E13" s="831"/>
      <c r="F13" s="831"/>
      <c r="G13" s="831"/>
      <c r="H13" s="831"/>
      <c r="I13" s="831"/>
      <c r="J13" s="831"/>
      <c r="K13" s="831"/>
      <c r="L13" s="831"/>
      <c r="M13" s="831"/>
      <c r="N13" s="831"/>
      <c r="O13" s="831"/>
      <c r="P13" s="832"/>
      <c r="Q13" s="833"/>
      <c r="R13" s="834"/>
      <c r="S13" s="834"/>
      <c r="T13" s="834"/>
      <c r="U13" s="834"/>
      <c r="V13" s="834"/>
      <c r="W13" s="834"/>
      <c r="X13" s="834"/>
      <c r="Y13" s="834"/>
      <c r="Z13" s="834"/>
      <c r="AA13" s="834"/>
      <c r="AB13" s="834"/>
      <c r="AC13" s="834"/>
      <c r="AD13" s="834"/>
      <c r="AE13" s="835"/>
      <c r="AF13" s="836"/>
      <c r="AG13" s="837"/>
      <c r="AH13" s="837"/>
      <c r="AI13" s="837"/>
      <c r="AJ13" s="838"/>
      <c r="AK13" s="839"/>
      <c r="AL13" s="840"/>
      <c r="AM13" s="840"/>
      <c r="AN13" s="840"/>
      <c r="AO13" s="840"/>
      <c r="AP13" s="840"/>
      <c r="AQ13" s="840"/>
      <c r="AR13" s="840"/>
      <c r="AS13" s="840"/>
      <c r="AT13" s="840"/>
      <c r="AU13" s="841"/>
      <c r="AV13" s="841"/>
      <c r="AW13" s="841"/>
      <c r="AX13" s="841"/>
      <c r="AY13" s="842"/>
      <c r="AZ13" s="247"/>
      <c r="BA13" s="247"/>
      <c r="BB13" s="247"/>
      <c r="BC13" s="247"/>
      <c r="BD13" s="247"/>
      <c r="BE13" s="248"/>
      <c r="BF13" s="248"/>
      <c r="BG13" s="248"/>
      <c r="BH13" s="248"/>
      <c r="BI13" s="248"/>
      <c r="BJ13" s="248"/>
      <c r="BK13" s="248"/>
      <c r="BL13" s="248"/>
      <c r="BM13" s="248"/>
      <c r="BN13" s="248"/>
      <c r="BO13" s="248"/>
      <c r="BP13" s="248"/>
      <c r="BQ13" s="257">
        <v>7</v>
      </c>
      <c r="BR13" s="258"/>
      <c r="BS13" s="843"/>
      <c r="BT13" s="844"/>
      <c r="BU13" s="844"/>
      <c r="BV13" s="844"/>
      <c r="BW13" s="844"/>
      <c r="BX13" s="844"/>
      <c r="BY13" s="844"/>
      <c r="BZ13" s="844"/>
      <c r="CA13" s="844"/>
      <c r="CB13" s="844"/>
      <c r="CC13" s="844"/>
      <c r="CD13" s="844"/>
      <c r="CE13" s="844"/>
      <c r="CF13" s="844"/>
      <c r="CG13" s="845"/>
      <c r="CH13" s="856"/>
      <c r="CI13" s="857"/>
      <c r="CJ13" s="857"/>
      <c r="CK13" s="857"/>
      <c r="CL13" s="858"/>
      <c r="CM13" s="856"/>
      <c r="CN13" s="857"/>
      <c r="CO13" s="857"/>
      <c r="CP13" s="857"/>
      <c r="CQ13" s="858"/>
      <c r="CR13" s="856"/>
      <c r="CS13" s="857"/>
      <c r="CT13" s="857"/>
      <c r="CU13" s="857"/>
      <c r="CV13" s="858"/>
      <c r="CW13" s="856"/>
      <c r="CX13" s="857"/>
      <c r="CY13" s="857"/>
      <c r="CZ13" s="857"/>
      <c r="DA13" s="858"/>
      <c r="DB13" s="856"/>
      <c r="DC13" s="857"/>
      <c r="DD13" s="857"/>
      <c r="DE13" s="857"/>
      <c r="DF13" s="858"/>
      <c r="DG13" s="856"/>
      <c r="DH13" s="857"/>
      <c r="DI13" s="857"/>
      <c r="DJ13" s="857"/>
      <c r="DK13" s="858"/>
      <c r="DL13" s="856"/>
      <c r="DM13" s="857"/>
      <c r="DN13" s="857"/>
      <c r="DO13" s="857"/>
      <c r="DP13" s="858"/>
      <c r="DQ13" s="856"/>
      <c r="DR13" s="857"/>
      <c r="DS13" s="857"/>
      <c r="DT13" s="857"/>
      <c r="DU13" s="858"/>
      <c r="DV13" s="859"/>
      <c r="DW13" s="860"/>
      <c r="DX13" s="860"/>
      <c r="DY13" s="860"/>
      <c r="DZ13" s="861"/>
      <c r="EA13" s="249"/>
    </row>
    <row r="14" spans="1:131" s="250" customFormat="1" ht="26.25" customHeight="1" x14ac:dyDescent="0.2">
      <c r="A14" s="256">
        <v>8</v>
      </c>
      <c r="B14" s="830"/>
      <c r="C14" s="831"/>
      <c r="D14" s="831"/>
      <c r="E14" s="831"/>
      <c r="F14" s="831"/>
      <c r="G14" s="831"/>
      <c r="H14" s="831"/>
      <c r="I14" s="831"/>
      <c r="J14" s="831"/>
      <c r="K14" s="831"/>
      <c r="L14" s="831"/>
      <c r="M14" s="831"/>
      <c r="N14" s="831"/>
      <c r="O14" s="831"/>
      <c r="P14" s="832"/>
      <c r="Q14" s="833"/>
      <c r="R14" s="834"/>
      <c r="S14" s="834"/>
      <c r="T14" s="834"/>
      <c r="U14" s="834"/>
      <c r="V14" s="834"/>
      <c r="W14" s="834"/>
      <c r="X14" s="834"/>
      <c r="Y14" s="834"/>
      <c r="Z14" s="834"/>
      <c r="AA14" s="834"/>
      <c r="AB14" s="834"/>
      <c r="AC14" s="834"/>
      <c r="AD14" s="834"/>
      <c r="AE14" s="835"/>
      <c r="AF14" s="836"/>
      <c r="AG14" s="837"/>
      <c r="AH14" s="837"/>
      <c r="AI14" s="837"/>
      <c r="AJ14" s="838"/>
      <c r="AK14" s="839"/>
      <c r="AL14" s="840"/>
      <c r="AM14" s="840"/>
      <c r="AN14" s="840"/>
      <c r="AO14" s="840"/>
      <c r="AP14" s="840"/>
      <c r="AQ14" s="840"/>
      <c r="AR14" s="840"/>
      <c r="AS14" s="840"/>
      <c r="AT14" s="840"/>
      <c r="AU14" s="841"/>
      <c r="AV14" s="841"/>
      <c r="AW14" s="841"/>
      <c r="AX14" s="841"/>
      <c r="AY14" s="842"/>
      <c r="AZ14" s="247"/>
      <c r="BA14" s="247"/>
      <c r="BB14" s="247"/>
      <c r="BC14" s="247"/>
      <c r="BD14" s="247"/>
      <c r="BE14" s="248"/>
      <c r="BF14" s="248"/>
      <c r="BG14" s="248"/>
      <c r="BH14" s="248"/>
      <c r="BI14" s="248"/>
      <c r="BJ14" s="248"/>
      <c r="BK14" s="248"/>
      <c r="BL14" s="248"/>
      <c r="BM14" s="248"/>
      <c r="BN14" s="248"/>
      <c r="BO14" s="248"/>
      <c r="BP14" s="248"/>
      <c r="BQ14" s="257">
        <v>8</v>
      </c>
      <c r="BR14" s="258"/>
      <c r="BS14" s="843"/>
      <c r="BT14" s="844"/>
      <c r="BU14" s="844"/>
      <c r="BV14" s="844"/>
      <c r="BW14" s="844"/>
      <c r="BX14" s="844"/>
      <c r="BY14" s="844"/>
      <c r="BZ14" s="844"/>
      <c r="CA14" s="844"/>
      <c r="CB14" s="844"/>
      <c r="CC14" s="844"/>
      <c r="CD14" s="844"/>
      <c r="CE14" s="844"/>
      <c r="CF14" s="844"/>
      <c r="CG14" s="845"/>
      <c r="CH14" s="856"/>
      <c r="CI14" s="857"/>
      <c r="CJ14" s="857"/>
      <c r="CK14" s="857"/>
      <c r="CL14" s="858"/>
      <c r="CM14" s="856"/>
      <c r="CN14" s="857"/>
      <c r="CO14" s="857"/>
      <c r="CP14" s="857"/>
      <c r="CQ14" s="858"/>
      <c r="CR14" s="856"/>
      <c r="CS14" s="857"/>
      <c r="CT14" s="857"/>
      <c r="CU14" s="857"/>
      <c r="CV14" s="858"/>
      <c r="CW14" s="856"/>
      <c r="CX14" s="857"/>
      <c r="CY14" s="857"/>
      <c r="CZ14" s="857"/>
      <c r="DA14" s="858"/>
      <c r="DB14" s="856"/>
      <c r="DC14" s="857"/>
      <c r="DD14" s="857"/>
      <c r="DE14" s="857"/>
      <c r="DF14" s="858"/>
      <c r="DG14" s="856"/>
      <c r="DH14" s="857"/>
      <c r="DI14" s="857"/>
      <c r="DJ14" s="857"/>
      <c r="DK14" s="858"/>
      <c r="DL14" s="856"/>
      <c r="DM14" s="857"/>
      <c r="DN14" s="857"/>
      <c r="DO14" s="857"/>
      <c r="DP14" s="858"/>
      <c r="DQ14" s="856"/>
      <c r="DR14" s="857"/>
      <c r="DS14" s="857"/>
      <c r="DT14" s="857"/>
      <c r="DU14" s="858"/>
      <c r="DV14" s="859"/>
      <c r="DW14" s="860"/>
      <c r="DX14" s="860"/>
      <c r="DY14" s="860"/>
      <c r="DZ14" s="861"/>
      <c r="EA14" s="249"/>
    </row>
    <row r="15" spans="1:131" s="250" customFormat="1" ht="26.25" customHeight="1" x14ac:dyDescent="0.2">
      <c r="A15" s="256">
        <v>9</v>
      </c>
      <c r="B15" s="830"/>
      <c r="C15" s="831"/>
      <c r="D15" s="831"/>
      <c r="E15" s="831"/>
      <c r="F15" s="831"/>
      <c r="G15" s="831"/>
      <c r="H15" s="831"/>
      <c r="I15" s="831"/>
      <c r="J15" s="831"/>
      <c r="K15" s="831"/>
      <c r="L15" s="831"/>
      <c r="M15" s="831"/>
      <c r="N15" s="831"/>
      <c r="O15" s="831"/>
      <c r="P15" s="832"/>
      <c r="Q15" s="833"/>
      <c r="R15" s="834"/>
      <c r="S15" s="834"/>
      <c r="T15" s="834"/>
      <c r="U15" s="834"/>
      <c r="V15" s="834"/>
      <c r="W15" s="834"/>
      <c r="X15" s="834"/>
      <c r="Y15" s="834"/>
      <c r="Z15" s="834"/>
      <c r="AA15" s="834"/>
      <c r="AB15" s="834"/>
      <c r="AC15" s="834"/>
      <c r="AD15" s="834"/>
      <c r="AE15" s="835"/>
      <c r="AF15" s="836"/>
      <c r="AG15" s="837"/>
      <c r="AH15" s="837"/>
      <c r="AI15" s="837"/>
      <c r="AJ15" s="838"/>
      <c r="AK15" s="839"/>
      <c r="AL15" s="840"/>
      <c r="AM15" s="840"/>
      <c r="AN15" s="840"/>
      <c r="AO15" s="840"/>
      <c r="AP15" s="840"/>
      <c r="AQ15" s="840"/>
      <c r="AR15" s="840"/>
      <c r="AS15" s="840"/>
      <c r="AT15" s="840"/>
      <c r="AU15" s="841"/>
      <c r="AV15" s="841"/>
      <c r="AW15" s="841"/>
      <c r="AX15" s="841"/>
      <c r="AY15" s="842"/>
      <c r="AZ15" s="247"/>
      <c r="BA15" s="247"/>
      <c r="BB15" s="247"/>
      <c r="BC15" s="247"/>
      <c r="BD15" s="247"/>
      <c r="BE15" s="248"/>
      <c r="BF15" s="248"/>
      <c r="BG15" s="248"/>
      <c r="BH15" s="248"/>
      <c r="BI15" s="248"/>
      <c r="BJ15" s="248"/>
      <c r="BK15" s="248"/>
      <c r="BL15" s="248"/>
      <c r="BM15" s="248"/>
      <c r="BN15" s="248"/>
      <c r="BO15" s="248"/>
      <c r="BP15" s="248"/>
      <c r="BQ15" s="257">
        <v>9</v>
      </c>
      <c r="BR15" s="258"/>
      <c r="BS15" s="843"/>
      <c r="BT15" s="844"/>
      <c r="BU15" s="844"/>
      <c r="BV15" s="844"/>
      <c r="BW15" s="844"/>
      <c r="BX15" s="844"/>
      <c r="BY15" s="844"/>
      <c r="BZ15" s="844"/>
      <c r="CA15" s="844"/>
      <c r="CB15" s="844"/>
      <c r="CC15" s="844"/>
      <c r="CD15" s="844"/>
      <c r="CE15" s="844"/>
      <c r="CF15" s="844"/>
      <c r="CG15" s="845"/>
      <c r="CH15" s="856"/>
      <c r="CI15" s="857"/>
      <c r="CJ15" s="857"/>
      <c r="CK15" s="857"/>
      <c r="CL15" s="858"/>
      <c r="CM15" s="856"/>
      <c r="CN15" s="857"/>
      <c r="CO15" s="857"/>
      <c r="CP15" s="857"/>
      <c r="CQ15" s="858"/>
      <c r="CR15" s="856"/>
      <c r="CS15" s="857"/>
      <c r="CT15" s="857"/>
      <c r="CU15" s="857"/>
      <c r="CV15" s="858"/>
      <c r="CW15" s="856"/>
      <c r="CX15" s="857"/>
      <c r="CY15" s="857"/>
      <c r="CZ15" s="857"/>
      <c r="DA15" s="858"/>
      <c r="DB15" s="856"/>
      <c r="DC15" s="857"/>
      <c r="DD15" s="857"/>
      <c r="DE15" s="857"/>
      <c r="DF15" s="858"/>
      <c r="DG15" s="856"/>
      <c r="DH15" s="857"/>
      <c r="DI15" s="857"/>
      <c r="DJ15" s="857"/>
      <c r="DK15" s="858"/>
      <c r="DL15" s="856"/>
      <c r="DM15" s="857"/>
      <c r="DN15" s="857"/>
      <c r="DO15" s="857"/>
      <c r="DP15" s="858"/>
      <c r="DQ15" s="856"/>
      <c r="DR15" s="857"/>
      <c r="DS15" s="857"/>
      <c r="DT15" s="857"/>
      <c r="DU15" s="858"/>
      <c r="DV15" s="859"/>
      <c r="DW15" s="860"/>
      <c r="DX15" s="860"/>
      <c r="DY15" s="860"/>
      <c r="DZ15" s="861"/>
      <c r="EA15" s="249"/>
    </row>
    <row r="16" spans="1:131" s="250" customFormat="1" ht="26.25" customHeight="1" x14ac:dyDescent="0.2">
      <c r="A16" s="256">
        <v>10</v>
      </c>
      <c r="B16" s="830"/>
      <c r="C16" s="831"/>
      <c r="D16" s="831"/>
      <c r="E16" s="831"/>
      <c r="F16" s="831"/>
      <c r="G16" s="831"/>
      <c r="H16" s="831"/>
      <c r="I16" s="831"/>
      <c r="J16" s="831"/>
      <c r="K16" s="831"/>
      <c r="L16" s="831"/>
      <c r="M16" s="831"/>
      <c r="N16" s="831"/>
      <c r="O16" s="831"/>
      <c r="P16" s="832"/>
      <c r="Q16" s="833"/>
      <c r="R16" s="834"/>
      <c r="S16" s="834"/>
      <c r="T16" s="834"/>
      <c r="U16" s="834"/>
      <c r="V16" s="834"/>
      <c r="W16" s="834"/>
      <c r="X16" s="834"/>
      <c r="Y16" s="834"/>
      <c r="Z16" s="834"/>
      <c r="AA16" s="834"/>
      <c r="AB16" s="834"/>
      <c r="AC16" s="834"/>
      <c r="AD16" s="834"/>
      <c r="AE16" s="835"/>
      <c r="AF16" s="836"/>
      <c r="AG16" s="837"/>
      <c r="AH16" s="837"/>
      <c r="AI16" s="837"/>
      <c r="AJ16" s="838"/>
      <c r="AK16" s="839"/>
      <c r="AL16" s="840"/>
      <c r="AM16" s="840"/>
      <c r="AN16" s="840"/>
      <c r="AO16" s="840"/>
      <c r="AP16" s="840"/>
      <c r="AQ16" s="840"/>
      <c r="AR16" s="840"/>
      <c r="AS16" s="840"/>
      <c r="AT16" s="840"/>
      <c r="AU16" s="841"/>
      <c r="AV16" s="841"/>
      <c r="AW16" s="841"/>
      <c r="AX16" s="841"/>
      <c r="AY16" s="842"/>
      <c r="AZ16" s="247"/>
      <c r="BA16" s="247"/>
      <c r="BB16" s="247"/>
      <c r="BC16" s="247"/>
      <c r="BD16" s="247"/>
      <c r="BE16" s="248"/>
      <c r="BF16" s="248"/>
      <c r="BG16" s="248"/>
      <c r="BH16" s="248"/>
      <c r="BI16" s="248"/>
      <c r="BJ16" s="248"/>
      <c r="BK16" s="248"/>
      <c r="BL16" s="248"/>
      <c r="BM16" s="248"/>
      <c r="BN16" s="248"/>
      <c r="BO16" s="248"/>
      <c r="BP16" s="248"/>
      <c r="BQ16" s="257">
        <v>10</v>
      </c>
      <c r="BR16" s="258"/>
      <c r="BS16" s="843"/>
      <c r="BT16" s="844"/>
      <c r="BU16" s="844"/>
      <c r="BV16" s="844"/>
      <c r="BW16" s="844"/>
      <c r="BX16" s="844"/>
      <c r="BY16" s="844"/>
      <c r="BZ16" s="844"/>
      <c r="CA16" s="844"/>
      <c r="CB16" s="844"/>
      <c r="CC16" s="844"/>
      <c r="CD16" s="844"/>
      <c r="CE16" s="844"/>
      <c r="CF16" s="844"/>
      <c r="CG16" s="845"/>
      <c r="CH16" s="856"/>
      <c r="CI16" s="857"/>
      <c r="CJ16" s="857"/>
      <c r="CK16" s="857"/>
      <c r="CL16" s="858"/>
      <c r="CM16" s="856"/>
      <c r="CN16" s="857"/>
      <c r="CO16" s="857"/>
      <c r="CP16" s="857"/>
      <c r="CQ16" s="858"/>
      <c r="CR16" s="856"/>
      <c r="CS16" s="857"/>
      <c r="CT16" s="857"/>
      <c r="CU16" s="857"/>
      <c r="CV16" s="858"/>
      <c r="CW16" s="856"/>
      <c r="CX16" s="857"/>
      <c r="CY16" s="857"/>
      <c r="CZ16" s="857"/>
      <c r="DA16" s="858"/>
      <c r="DB16" s="856"/>
      <c r="DC16" s="857"/>
      <c r="DD16" s="857"/>
      <c r="DE16" s="857"/>
      <c r="DF16" s="858"/>
      <c r="DG16" s="856"/>
      <c r="DH16" s="857"/>
      <c r="DI16" s="857"/>
      <c r="DJ16" s="857"/>
      <c r="DK16" s="858"/>
      <c r="DL16" s="856"/>
      <c r="DM16" s="857"/>
      <c r="DN16" s="857"/>
      <c r="DO16" s="857"/>
      <c r="DP16" s="858"/>
      <c r="DQ16" s="856"/>
      <c r="DR16" s="857"/>
      <c r="DS16" s="857"/>
      <c r="DT16" s="857"/>
      <c r="DU16" s="858"/>
      <c r="DV16" s="859"/>
      <c r="DW16" s="860"/>
      <c r="DX16" s="860"/>
      <c r="DY16" s="860"/>
      <c r="DZ16" s="861"/>
      <c r="EA16" s="249"/>
    </row>
    <row r="17" spans="1:131" s="250" customFormat="1" ht="26.25" customHeight="1" x14ac:dyDescent="0.2">
      <c r="A17" s="256">
        <v>11</v>
      </c>
      <c r="B17" s="830"/>
      <c r="C17" s="831"/>
      <c r="D17" s="831"/>
      <c r="E17" s="831"/>
      <c r="F17" s="831"/>
      <c r="G17" s="831"/>
      <c r="H17" s="831"/>
      <c r="I17" s="831"/>
      <c r="J17" s="831"/>
      <c r="K17" s="831"/>
      <c r="L17" s="831"/>
      <c r="M17" s="831"/>
      <c r="N17" s="831"/>
      <c r="O17" s="831"/>
      <c r="P17" s="832"/>
      <c r="Q17" s="833"/>
      <c r="R17" s="834"/>
      <c r="S17" s="834"/>
      <c r="T17" s="834"/>
      <c r="U17" s="834"/>
      <c r="V17" s="834"/>
      <c r="W17" s="834"/>
      <c r="X17" s="834"/>
      <c r="Y17" s="834"/>
      <c r="Z17" s="834"/>
      <c r="AA17" s="834"/>
      <c r="AB17" s="834"/>
      <c r="AC17" s="834"/>
      <c r="AD17" s="834"/>
      <c r="AE17" s="835"/>
      <c r="AF17" s="836"/>
      <c r="AG17" s="837"/>
      <c r="AH17" s="837"/>
      <c r="AI17" s="837"/>
      <c r="AJ17" s="838"/>
      <c r="AK17" s="839"/>
      <c r="AL17" s="840"/>
      <c r="AM17" s="840"/>
      <c r="AN17" s="840"/>
      <c r="AO17" s="840"/>
      <c r="AP17" s="840"/>
      <c r="AQ17" s="840"/>
      <c r="AR17" s="840"/>
      <c r="AS17" s="840"/>
      <c r="AT17" s="840"/>
      <c r="AU17" s="841"/>
      <c r="AV17" s="841"/>
      <c r="AW17" s="841"/>
      <c r="AX17" s="841"/>
      <c r="AY17" s="842"/>
      <c r="AZ17" s="247"/>
      <c r="BA17" s="247"/>
      <c r="BB17" s="247"/>
      <c r="BC17" s="247"/>
      <c r="BD17" s="247"/>
      <c r="BE17" s="248"/>
      <c r="BF17" s="248"/>
      <c r="BG17" s="248"/>
      <c r="BH17" s="248"/>
      <c r="BI17" s="248"/>
      <c r="BJ17" s="248"/>
      <c r="BK17" s="248"/>
      <c r="BL17" s="248"/>
      <c r="BM17" s="248"/>
      <c r="BN17" s="248"/>
      <c r="BO17" s="248"/>
      <c r="BP17" s="248"/>
      <c r="BQ17" s="257">
        <v>11</v>
      </c>
      <c r="BR17" s="258"/>
      <c r="BS17" s="843"/>
      <c r="BT17" s="844"/>
      <c r="BU17" s="844"/>
      <c r="BV17" s="844"/>
      <c r="BW17" s="844"/>
      <c r="BX17" s="844"/>
      <c r="BY17" s="844"/>
      <c r="BZ17" s="844"/>
      <c r="CA17" s="844"/>
      <c r="CB17" s="844"/>
      <c r="CC17" s="844"/>
      <c r="CD17" s="844"/>
      <c r="CE17" s="844"/>
      <c r="CF17" s="844"/>
      <c r="CG17" s="845"/>
      <c r="CH17" s="856"/>
      <c r="CI17" s="857"/>
      <c r="CJ17" s="857"/>
      <c r="CK17" s="857"/>
      <c r="CL17" s="858"/>
      <c r="CM17" s="856"/>
      <c r="CN17" s="857"/>
      <c r="CO17" s="857"/>
      <c r="CP17" s="857"/>
      <c r="CQ17" s="858"/>
      <c r="CR17" s="856"/>
      <c r="CS17" s="857"/>
      <c r="CT17" s="857"/>
      <c r="CU17" s="857"/>
      <c r="CV17" s="858"/>
      <c r="CW17" s="856"/>
      <c r="CX17" s="857"/>
      <c r="CY17" s="857"/>
      <c r="CZ17" s="857"/>
      <c r="DA17" s="858"/>
      <c r="DB17" s="856"/>
      <c r="DC17" s="857"/>
      <c r="DD17" s="857"/>
      <c r="DE17" s="857"/>
      <c r="DF17" s="858"/>
      <c r="DG17" s="856"/>
      <c r="DH17" s="857"/>
      <c r="DI17" s="857"/>
      <c r="DJ17" s="857"/>
      <c r="DK17" s="858"/>
      <c r="DL17" s="856"/>
      <c r="DM17" s="857"/>
      <c r="DN17" s="857"/>
      <c r="DO17" s="857"/>
      <c r="DP17" s="858"/>
      <c r="DQ17" s="856"/>
      <c r="DR17" s="857"/>
      <c r="DS17" s="857"/>
      <c r="DT17" s="857"/>
      <c r="DU17" s="858"/>
      <c r="DV17" s="859"/>
      <c r="DW17" s="860"/>
      <c r="DX17" s="860"/>
      <c r="DY17" s="860"/>
      <c r="DZ17" s="861"/>
      <c r="EA17" s="249"/>
    </row>
    <row r="18" spans="1:131" s="250" customFormat="1" ht="26.25" customHeight="1" x14ac:dyDescent="0.2">
      <c r="A18" s="256">
        <v>12</v>
      </c>
      <c r="B18" s="830"/>
      <c r="C18" s="831"/>
      <c r="D18" s="831"/>
      <c r="E18" s="831"/>
      <c r="F18" s="831"/>
      <c r="G18" s="831"/>
      <c r="H18" s="831"/>
      <c r="I18" s="831"/>
      <c r="J18" s="831"/>
      <c r="K18" s="831"/>
      <c r="L18" s="831"/>
      <c r="M18" s="831"/>
      <c r="N18" s="831"/>
      <c r="O18" s="831"/>
      <c r="P18" s="832"/>
      <c r="Q18" s="833"/>
      <c r="R18" s="834"/>
      <c r="S18" s="834"/>
      <c r="T18" s="834"/>
      <c r="U18" s="834"/>
      <c r="V18" s="834"/>
      <c r="W18" s="834"/>
      <c r="X18" s="834"/>
      <c r="Y18" s="834"/>
      <c r="Z18" s="834"/>
      <c r="AA18" s="834"/>
      <c r="AB18" s="834"/>
      <c r="AC18" s="834"/>
      <c r="AD18" s="834"/>
      <c r="AE18" s="835"/>
      <c r="AF18" s="836"/>
      <c r="AG18" s="837"/>
      <c r="AH18" s="837"/>
      <c r="AI18" s="837"/>
      <c r="AJ18" s="838"/>
      <c r="AK18" s="839"/>
      <c r="AL18" s="840"/>
      <c r="AM18" s="840"/>
      <c r="AN18" s="840"/>
      <c r="AO18" s="840"/>
      <c r="AP18" s="840"/>
      <c r="AQ18" s="840"/>
      <c r="AR18" s="840"/>
      <c r="AS18" s="840"/>
      <c r="AT18" s="840"/>
      <c r="AU18" s="841"/>
      <c r="AV18" s="841"/>
      <c r="AW18" s="841"/>
      <c r="AX18" s="841"/>
      <c r="AY18" s="842"/>
      <c r="AZ18" s="247"/>
      <c r="BA18" s="247"/>
      <c r="BB18" s="247"/>
      <c r="BC18" s="247"/>
      <c r="BD18" s="247"/>
      <c r="BE18" s="248"/>
      <c r="BF18" s="248"/>
      <c r="BG18" s="248"/>
      <c r="BH18" s="248"/>
      <c r="BI18" s="248"/>
      <c r="BJ18" s="248"/>
      <c r="BK18" s="248"/>
      <c r="BL18" s="248"/>
      <c r="BM18" s="248"/>
      <c r="BN18" s="248"/>
      <c r="BO18" s="248"/>
      <c r="BP18" s="248"/>
      <c r="BQ18" s="257">
        <v>12</v>
      </c>
      <c r="BR18" s="258"/>
      <c r="BS18" s="843"/>
      <c r="BT18" s="844"/>
      <c r="BU18" s="844"/>
      <c r="BV18" s="844"/>
      <c r="BW18" s="844"/>
      <c r="BX18" s="844"/>
      <c r="BY18" s="844"/>
      <c r="BZ18" s="844"/>
      <c r="CA18" s="844"/>
      <c r="CB18" s="844"/>
      <c r="CC18" s="844"/>
      <c r="CD18" s="844"/>
      <c r="CE18" s="844"/>
      <c r="CF18" s="844"/>
      <c r="CG18" s="845"/>
      <c r="CH18" s="856"/>
      <c r="CI18" s="857"/>
      <c r="CJ18" s="857"/>
      <c r="CK18" s="857"/>
      <c r="CL18" s="858"/>
      <c r="CM18" s="856"/>
      <c r="CN18" s="857"/>
      <c r="CO18" s="857"/>
      <c r="CP18" s="857"/>
      <c r="CQ18" s="858"/>
      <c r="CR18" s="856"/>
      <c r="CS18" s="857"/>
      <c r="CT18" s="857"/>
      <c r="CU18" s="857"/>
      <c r="CV18" s="858"/>
      <c r="CW18" s="856"/>
      <c r="CX18" s="857"/>
      <c r="CY18" s="857"/>
      <c r="CZ18" s="857"/>
      <c r="DA18" s="858"/>
      <c r="DB18" s="856"/>
      <c r="DC18" s="857"/>
      <c r="DD18" s="857"/>
      <c r="DE18" s="857"/>
      <c r="DF18" s="858"/>
      <c r="DG18" s="856"/>
      <c r="DH18" s="857"/>
      <c r="DI18" s="857"/>
      <c r="DJ18" s="857"/>
      <c r="DK18" s="858"/>
      <c r="DL18" s="856"/>
      <c r="DM18" s="857"/>
      <c r="DN18" s="857"/>
      <c r="DO18" s="857"/>
      <c r="DP18" s="858"/>
      <c r="DQ18" s="856"/>
      <c r="DR18" s="857"/>
      <c r="DS18" s="857"/>
      <c r="DT18" s="857"/>
      <c r="DU18" s="858"/>
      <c r="DV18" s="859"/>
      <c r="DW18" s="860"/>
      <c r="DX18" s="860"/>
      <c r="DY18" s="860"/>
      <c r="DZ18" s="861"/>
      <c r="EA18" s="249"/>
    </row>
    <row r="19" spans="1:131" s="250" customFormat="1" ht="26.25" customHeight="1" x14ac:dyDescent="0.2">
      <c r="A19" s="256">
        <v>13</v>
      </c>
      <c r="B19" s="830"/>
      <c r="C19" s="831"/>
      <c r="D19" s="831"/>
      <c r="E19" s="831"/>
      <c r="F19" s="831"/>
      <c r="G19" s="831"/>
      <c r="H19" s="831"/>
      <c r="I19" s="831"/>
      <c r="J19" s="831"/>
      <c r="K19" s="831"/>
      <c r="L19" s="831"/>
      <c r="M19" s="831"/>
      <c r="N19" s="831"/>
      <c r="O19" s="831"/>
      <c r="P19" s="832"/>
      <c r="Q19" s="833"/>
      <c r="R19" s="834"/>
      <c r="S19" s="834"/>
      <c r="T19" s="834"/>
      <c r="U19" s="834"/>
      <c r="V19" s="834"/>
      <c r="W19" s="834"/>
      <c r="X19" s="834"/>
      <c r="Y19" s="834"/>
      <c r="Z19" s="834"/>
      <c r="AA19" s="834"/>
      <c r="AB19" s="834"/>
      <c r="AC19" s="834"/>
      <c r="AD19" s="834"/>
      <c r="AE19" s="835"/>
      <c r="AF19" s="836"/>
      <c r="AG19" s="837"/>
      <c r="AH19" s="837"/>
      <c r="AI19" s="837"/>
      <c r="AJ19" s="838"/>
      <c r="AK19" s="839"/>
      <c r="AL19" s="840"/>
      <c r="AM19" s="840"/>
      <c r="AN19" s="840"/>
      <c r="AO19" s="840"/>
      <c r="AP19" s="840"/>
      <c r="AQ19" s="840"/>
      <c r="AR19" s="840"/>
      <c r="AS19" s="840"/>
      <c r="AT19" s="840"/>
      <c r="AU19" s="841"/>
      <c r="AV19" s="841"/>
      <c r="AW19" s="841"/>
      <c r="AX19" s="841"/>
      <c r="AY19" s="842"/>
      <c r="AZ19" s="247"/>
      <c r="BA19" s="247"/>
      <c r="BB19" s="247"/>
      <c r="BC19" s="247"/>
      <c r="BD19" s="247"/>
      <c r="BE19" s="248"/>
      <c r="BF19" s="248"/>
      <c r="BG19" s="248"/>
      <c r="BH19" s="248"/>
      <c r="BI19" s="248"/>
      <c r="BJ19" s="248"/>
      <c r="BK19" s="248"/>
      <c r="BL19" s="248"/>
      <c r="BM19" s="248"/>
      <c r="BN19" s="248"/>
      <c r="BO19" s="248"/>
      <c r="BP19" s="248"/>
      <c r="BQ19" s="257">
        <v>13</v>
      </c>
      <c r="BR19" s="258"/>
      <c r="BS19" s="843"/>
      <c r="BT19" s="844"/>
      <c r="BU19" s="844"/>
      <c r="BV19" s="844"/>
      <c r="BW19" s="844"/>
      <c r="BX19" s="844"/>
      <c r="BY19" s="844"/>
      <c r="BZ19" s="844"/>
      <c r="CA19" s="844"/>
      <c r="CB19" s="844"/>
      <c r="CC19" s="844"/>
      <c r="CD19" s="844"/>
      <c r="CE19" s="844"/>
      <c r="CF19" s="844"/>
      <c r="CG19" s="845"/>
      <c r="CH19" s="856"/>
      <c r="CI19" s="857"/>
      <c r="CJ19" s="857"/>
      <c r="CK19" s="857"/>
      <c r="CL19" s="858"/>
      <c r="CM19" s="856"/>
      <c r="CN19" s="857"/>
      <c r="CO19" s="857"/>
      <c r="CP19" s="857"/>
      <c r="CQ19" s="858"/>
      <c r="CR19" s="856"/>
      <c r="CS19" s="857"/>
      <c r="CT19" s="857"/>
      <c r="CU19" s="857"/>
      <c r="CV19" s="858"/>
      <c r="CW19" s="856"/>
      <c r="CX19" s="857"/>
      <c r="CY19" s="857"/>
      <c r="CZ19" s="857"/>
      <c r="DA19" s="858"/>
      <c r="DB19" s="856"/>
      <c r="DC19" s="857"/>
      <c r="DD19" s="857"/>
      <c r="DE19" s="857"/>
      <c r="DF19" s="858"/>
      <c r="DG19" s="856"/>
      <c r="DH19" s="857"/>
      <c r="DI19" s="857"/>
      <c r="DJ19" s="857"/>
      <c r="DK19" s="858"/>
      <c r="DL19" s="856"/>
      <c r="DM19" s="857"/>
      <c r="DN19" s="857"/>
      <c r="DO19" s="857"/>
      <c r="DP19" s="858"/>
      <c r="DQ19" s="856"/>
      <c r="DR19" s="857"/>
      <c r="DS19" s="857"/>
      <c r="DT19" s="857"/>
      <c r="DU19" s="858"/>
      <c r="DV19" s="859"/>
      <c r="DW19" s="860"/>
      <c r="DX19" s="860"/>
      <c r="DY19" s="860"/>
      <c r="DZ19" s="861"/>
      <c r="EA19" s="249"/>
    </row>
    <row r="20" spans="1:131" s="250" customFormat="1" ht="26.25" customHeight="1" x14ac:dyDescent="0.2">
      <c r="A20" s="256">
        <v>14</v>
      </c>
      <c r="B20" s="830"/>
      <c r="C20" s="831"/>
      <c r="D20" s="831"/>
      <c r="E20" s="831"/>
      <c r="F20" s="831"/>
      <c r="G20" s="831"/>
      <c r="H20" s="831"/>
      <c r="I20" s="831"/>
      <c r="J20" s="831"/>
      <c r="K20" s="831"/>
      <c r="L20" s="831"/>
      <c r="M20" s="831"/>
      <c r="N20" s="831"/>
      <c r="O20" s="831"/>
      <c r="P20" s="832"/>
      <c r="Q20" s="833"/>
      <c r="R20" s="834"/>
      <c r="S20" s="834"/>
      <c r="T20" s="834"/>
      <c r="U20" s="834"/>
      <c r="V20" s="834"/>
      <c r="W20" s="834"/>
      <c r="X20" s="834"/>
      <c r="Y20" s="834"/>
      <c r="Z20" s="834"/>
      <c r="AA20" s="834"/>
      <c r="AB20" s="834"/>
      <c r="AC20" s="834"/>
      <c r="AD20" s="834"/>
      <c r="AE20" s="835"/>
      <c r="AF20" s="836"/>
      <c r="AG20" s="837"/>
      <c r="AH20" s="837"/>
      <c r="AI20" s="837"/>
      <c r="AJ20" s="838"/>
      <c r="AK20" s="839"/>
      <c r="AL20" s="840"/>
      <c r="AM20" s="840"/>
      <c r="AN20" s="840"/>
      <c r="AO20" s="840"/>
      <c r="AP20" s="840"/>
      <c r="AQ20" s="840"/>
      <c r="AR20" s="840"/>
      <c r="AS20" s="840"/>
      <c r="AT20" s="840"/>
      <c r="AU20" s="841"/>
      <c r="AV20" s="841"/>
      <c r="AW20" s="841"/>
      <c r="AX20" s="841"/>
      <c r="AY20" s="842"/>
      <c r="AZ20" s="247"/>
      <c r="BA20" s="247"/>
      <c r="BB20" s="247"/>
      <c r="BC20" s="247"/>
      <c r="BD20" s="247"/>
      <c r="BE20" s="248"/>
      <c r="BF20" s="248"/>
      <c r="BG20" s="248"/>
      <c r="BH20" s="248"/>
      <c r="BI20" s="248"/>
      <c r="BJ20" s="248"/>
      <c r="BK20" s="248"/>
      <c r="BL20" s="248"/>
      <c r="BM20" s="248"/>
      <c r="BN20" s="248"/>
      <c r="BO20" s="248"/>
      <c r="BP20" s="248"/>
      <c r="BQ20" s="257">
        <v>14</v>
      </c>
      <c r="BR20" s="258"/>
      <c r="BS20" s="843"/>
      <c r="BT20" s="844"/>
      <c r="BU20" s="844"/>
      <c r="BV20" s="844"/>
      <c r="BW20" s="844"/>
      <c r="BX20" s="844"/>
      <c r="BY20" s="844"/>
      <c r="BZ20" s="844"/>
      <c r="CA20" s="844"/>
      <c r="CB20" s="844"/>
      <c r="CC20" s="844"/>
      <c r="CD20" s="844"/>
      <c r="CE20" s="844"/>
      <c r="CF20" s="844"/>
      <c r="CG20" s="845"/>
      <c r="CH20" s="856"/>
      <c r="CI20" s="857"/>
      <c r="CJ20" s="857"/>
      <c r="CK20" s="857"/>
      <c r="CL20" s="858"/>
      <c r="CM20" s="856"/>
      <c r="CN20" s="857"/>
      <c r="CO20" s="857"/>
      <c r="CP20" s="857"/>
      <c r="CQ20" s="858"/>
      <c r="CR20" s="856"/>
      <c r="CS20" s="857"/>
      <c r="CT20" s="857"/>
      <c r="CU20" s="857"/>
      <c r="CV20" s="858"/>
      <c r="CW20" s="856"/>
      <c r="CX20" s="857"/>
      <c r="CY20" s="857"/>
      <c r="CZ20" s="857"/>
      <c r="DA20" s="858"/>
      <c r="DB20" s="856"/>
      <c r="DC20" s="857"/>
      <c r="DD20" s="857"/>
      <c r="DE20" s="857"/>
      <c r="DF20" s="858"/>
      <c r="DG20" s="856"/>
      <c r="DH20" s="857"/>
      <c r="DI20" s="857"/>
      <c r="DJ20" s="857"/>
      <c r="DK20" s="858"/>
      <c r="DL20" s="856"/>
      <c r="DM20" s="857"/>
      <c r="DN20" s="857"/>
      <c r="DO20" s="857"/>
      <c r="DP20" s="858"/>
      <c r="DQ20" s="856"/>
      <c r="DR20" s="857"/>
      <c r="DS20" s="857"/>
      <c r="DT20" s="857"/>
      <c r="DU20" s="858"/>
      <c r="DV20" s="859"/>
      <c r="DW20" s="860"/>
      <c r="DX20" s="860"/>
      <c r="DY20" s="860"/>
      <c r="DZ20" s="861"/>
      <c r="EA20" s="249"/>
    </row>
    <row r="21" spans="1:131" s="250" customFormat="1" ht="26.25" customHeight="1" thickBot="1" x14ac:dyDescent="0.25">
      <c r="A21" s="256">
        <v>15</v>
      </c>
      <c r="B21" s="830"/>
      <c r="C21" s="831"/>
      <c r="D21" s="831"/>
      <c r="E21" s="831"/>
      <c r="F21" s="831"/>
      <c r="G21" s="831"/>
      <c r="H21" s="831"/>
      <c r="I21" s="831"/>
      <c r="J21" s="831"/>
      <c r="K21" s="831"/>
      <c r="L21" s="831"/>
      <c r="M21" s="831"/>
      <c r="N21" s="831"/>
      <c r="O21" s="831"/>
      <c r="P21" s="832"/>
      <c r="Q21" s="833"/>
      <c r="R21" s="834"/>
      <c r="S21" s="834"/>
      <c r="T21" s="834"/>
      <c r="U21" s="834"/>
      <c r="V21" s="834"/>
      <c r="W21" s="834"/>
      <c r="X21" s="834"/>
      <c r="Y21" s="834"/>
      <c r="Z21" s="834"/>
      <c r="AA21" s="834"/>
      <c r="AB21" s="834"/>
      <c r="AC21" s="834"/>
      <c r="AD21" s="834"/>
      <c r="AE21" s="835"/>
      <c r="AF21" s="836"/>
      <c r="AG21" s="837"/>
      <c r="AH21" s="837"/>
      <c r="AI21" s="837"/>
      <c r="AJ21" s="838"/>
      <c r="AK21" s="839"/>
      <c r="AL21" s="840"/>
      <c r="AM21" s="840"/>
      <c r="AN21" s="840"/>
      <c r="AO21" s="840"/>
      <c r="AP21" s="840"/>
      <c r="AQ21" s="840"/>
      <c r="AR21" s="840"/>
      <c r="AS21" s="840"/>
      <c r="AT21" s="840"/>
      <c r="AU21" s="841"/>
      <c r="AV21" s="841"/>
      <c r="AW21" s="841"/>
      <c r="AX21" s="841"/>
      <c r="AY21" s="842"/>
      <c r="AZ21" s="247"/>
      <c r="BA21" s="247"/>
      <c r="BB21" s="247"/>
      <c r="BC21" s="247"/>
      <c r="BD21" s="247"/>
      <c r="BE21" s="248"/>
      <c r="BF21" s="248"/>
      <c r="BG21" s="248"/>
      <c r="BH21" s="248"/>
      <c r="BI21" s="248"/>
      <c r="BJ21" s="248"/>
      <c r="BK21" s="248"/>
      <c r="BL21" s="248"/>
      <c r="BM21" s="248"/>
      <c r="BN21" s="248"/>
      <c r="BO21" s="248"/>
      <c r="BP21" s="248"/>
      <c r="BQ21" s="257">
        <v>15</v>
      </c>
      <c r="BR21" s="258"/>
      <c r="BS21" s="843"/>
      <c r="BT21" s="844"/>
      <c r="BU21" s="844"/>
      <c r="BV21" s="844"/>
      <c r="BW21" s="844"/>
      <c r="BX21" s="844"/>
      <c r="BY21" s="844"/>
      <c r="BZ21" s="844"/>
      <c r="CA21" s="844"/>
      <c r="CB21" s="844"/>
      <c r="CC21" s="844"/>
      <c r="CD21" s="844"/>
      <c r="CE21" s="844"/>
      <c r="CF21" s="844"/>
      <c r="CG21" s="845"/>
      <c r="CH21" s="856"/>
      <c r="CI21" s="857"/>
      <c r="CJ21" s="857"/>
      <c r="CK21" s="857"/>
      <c r="CL21" s="858"/>
      <c r="CM21" s="856"/>
      <c r="CN21" s="857"/>
      <c r="CO21" s="857"/>
      <c r="CP21" s="857"/>
      <c r="CQ21" s="858"/>
      <c r="CR21" s="856"/>
      <c r="CS21" s="857"/>
      <c r="CT21" s="857"/>
      <c r="CU21" s="857"/>
      <c r="CV21" s="858"/>
      <c r="CW21" s="856"/>
      <c r="CX21" s="857"/>
      <c r="CY21" s="857"/>
      <c r="CZ21" s="857"/>
      <c r="DA21" s="858"/>
      <c r="DB21" s="856"/>
      <c r="DC21" s="857"/>
      <c r="DD21" s="857"/>
      <c r="DE21" s="857"/>
      <c r="DF21" s="858"/>
      <c r="DG21" s="856"/>
      <c r="DH21" s="857"/>
      <c r="DI21" s="857"/>
      <c r="DJ21" s="857"/>
      <c r="DK21" s="858"/>
      <c r="DL21" s="856"/>
      <c r="DM21" s="857"/>
      <c r="DN21" s="857"/>
      <c r="DO21" s="857"/>
      <c r="DP21" s="858"/>
      <c r="DQ21" s="856"/>
      <c r="DR21" s="857"/>
      <c r="DS21" s="857"/>
      <c r="DT21" s="857"/>
      <c r="DU21" s="858"/>
      <c r="DV21" s="859"/>
      <c r="DW21" s="860"/>
      <c r="DX21" s="860"/>
      <c r="DY21" s="860"/>
      <c r="DZ21" s="861"/>
      <c r="EA21" s="249"/>
    </row>
    <row r="22" spans="1:131" s="250" customFormat="1" ht="26.25" customHeight="1" x14ac:dyDescent="0.2">
      <c r="A22" s="256">
        <v>16</v>
      </c>
      <c r="B22" s="830"/>
      <c r="C22" s="831"/>
      <c r="D22" s="831"/>
      <c r="E22" s="831"/>
      <c r="F22" s="831"/>
      <c r="G22" s="831"/>
      <c r="H22" s="831"/>
      <c r="I22" s="831"/>
      <c r="J22" s="831"/>
      <c r="K22" s="831"/>
      <c r="L22" s="831"/>
      <c r="M22" s="831"/>
      <c r="N22" s="831"/>
      <c r="O22" s="831"/>
      <c r="P22" s="832"/>
      <c r="Q22" s="862"/>
      <c r="R22" s="863"/>
      <c r="S22" s="863"/>
      <c r="T22" s="863"/>
      <c r="U22" s="863"/>
      <c r="V22" s="863"/>
      <c r="W22" s="863"/>
      <c r="X22" s="863"/>
      <c r="Y22" s="863"/>
      <c r="Z22" s="863"/>
      <c r="AA22" s="863"/>
      <c r="AB22" s="863"/>
      <c r="AC22" s="863"/>
      <c r="AD22" s="863"/>
      <c r="AE22" s="864"/>
      <c r="AF22" s="836"/>
      <c r="AG22" s="837"/>
      <c r="AH22" s="837"/>
      <c r="AI22" s="837"/>
      <c r="AJ22" s="838"/>
      <c r="AK22" s="877"/>
      <c r="AL22" s="878"/>
      <c r="AM22" s="878"/>
      <c r="AN22" s="878"/>
      <c r="AO22" s="878"/>
      <c r="AP22" s="878"/>
      <c r="AQ22" s="878"/>
      <c r="AR22" s="878"/>
      <c r="AS22" s="878"/>
      <c r="AT22" s="878"/>
      <c r="AU22" s="879"/>
      <c r="AV22" s="879"/>
      <c r="AW22" s="879"/>
      <c r="AX22" s="879"/>
      <c r="AY22" s="880"/>
      <c r="AZ22" s="881" t="s">
        <v>384</v>
      </c>
      <c r="BA22" s="881"/>
      <c r="BB22" s="881"/>
      <c r="BC22" s="881"/>
      <c r="BD22" s="882"/>
      <c r="BE22" s="248"/>
      <c r="BF22" s="248"/>
      <c r="BG22" s="248"/>
      <c r="BH22" s="248"/>
      <c r="BI22" s="248"/>
      <c r="BJ22" s="248"/>
      <c r="BK22" s="248"/>
      <c r="BL22" s="248"/>
      <c r="BM22" s="248"/>
      <c r="BN22" s="248"/>
      <c r="BO22" s="248"/>
      <c r="BP22" s="248"/>
      <c r="BQ22" s="257">
        <v>16</v>
      </c>
      <c r="BR22" s="258"/>
      <c r="BS22" s="843"/>
      <c r="BT22" s="844"/>
      <c r="BU22" s="844"/>
      <c r="BV22" s="844"/>
      <c r="BW22" s="844"/>
      <c r="BX22" s="844"/>
      <c r="BY22" s="844"/>
      <c r="BZ22" s="844"/>
      <c r="CA22" s="844"/>
      <c r="CB22" s="844"/>
      <c r="CC22" s="844"/>
      <c r="CD22" s="844"/>
      <c r="CE22" s="844"/>
      <c r="CF22" s="844"/>
      <c r="CG22" s="845"/>
      <c r="CH22" s="856"/>
      <c r="CI22" s="857"/>
      <c r="CJ22" s="857"/>
      <c r="CK22" s="857"/>
      <c r="CL22" s="858"/>
      <c r="CM22" s="856"/>
      <c r="CN22" s="857"/>
      <c r="CO22" s="857"/>
      <c r="CP22" s="857"/>
      <c r="CQ22" s="858"/>
      <c r="CR22" s="856"/>
      <c r="CS22" s="857"/>
      <c r="CT22" s="857"/>
      <c r="CU22" s="857"/>
      <c r="CV22" s="858"/>
      <c r="CW22" s="856"/>
      <c r="CX22" s="857"/>
      <c r="CY22" s="857"/>
      <c r="CZ22" s="857"/>
      <c r="DA22" s="858"/>
      <c r="DB22" s="856"/>
      <c r="DC22" s="857"/>
      <c r="DD22" s="857"/>
      <c r="DE22" s="857"/>
      <c r="DF22" s="858"/>
      <c r="DG22" s="856"/>
      <c r="DH22" s="857"/>
      <c r="DI22" s="857"/>
      <c r="DJ22" s="857"/>
      <c r="DK22" s="858"/>
      <c r="DL22" s="856"/>
      <c r="DM22" s="857"/>
      <c r="DN22" s="857"/>
      <c r="DO22" s="857"/>
      <c r="DP22" s="858"/>
      <c r="DQ22" s="856"/>
      <c r="DR22" s="857"/>
      <c r="DS22" s="857"/>
      <c r="DT22" s="857"/>
      <c r="DU22" s="858"/>
      <c r="DV22" s="859"/>
      <c r="DW22" s="860"/>
      <c r="DX22" s="860"/>
      <c r="DY22" s="860"/>
      <c r="DZ22" s="861"/>
      <c r="EA22" s="249"/>
    </row>
    <row r="23" spans="1:131" s="250" customFormat="1" ht="26.25" customHeight="1" thickBot="1" x14ac:dyDescent="0.25">
      <c r="A23" s="259" t="s">
        <v>385</v>
      </c>
      <c r="B23" s="865" t="s">
        <v>386</v>
      </c>
      <c r="C23" s="866"/>
      <c r="D23" s="866"/>
      <c r="E23" s="866"/>
      <c r="F23" s="866"/>
      <c r="G23" s="866"/>
      <c r="H23" s="866"/>
      <c r="I23" s="866"/>
      <c r="J23" s="866"/>
      <c r="K23" s="866"/>
      <c r="L23" s="866"/>
      <c r="M23" s="866"/>
      <c r="N23" s="866"/>
      <c r="O23" s="866"/>
      <c r="P23" s="867"/>
      <c r="Q23" s="868">
        <v>31025</v>
      </c>
      <c r="R23" s="869"/>
      <c r="S23" s="869"/>
      <c r="T23" s="869"/>
      <c r="U23" s="869"/>
      <c r="V23" s="869">
        <v>30173</v>
      </c>
      <c r="W23" s="869"/>
      <c r="X23" s="869"/>
      <c r="Y23" s="869"/>
      <c r="Z23" s="869"/>
      <c r="AA23" s="869">
        <v>851</v>
      </c>
      <c r="AB23" s="869"/>
      <c r="AC23" s="869"/>
      <c r="AD23" s="869"/>
      <c r="AE23" s="870"/>
      <c r="AF23" s="871">
        <v>851</v>
      </c>
      <c r="AG23" s="869"/>
      <c r="AH23" s="869"/>
      <c r="AI23" s="869"/>
      <c r="AJ23" s="872"/>
      <c r="AK23" s="873"/>
      <c r="AL23" s="874"/>
      <c r="AM23" s="874"/>
      <c r="AN23" s="874"/>
      <c r="AO23" s="874"/>
      <c r="AP23" s="869">
        <v>19522</v>
      </c>
      <c r="AQ23" s="869"/>
      <c r="AR23" s="869"/>
      <c r="AS23" s="869"/>
      <c r="AT23" s="869"/>
      <c r="AU23" s="875"/>
      <c r="AV23" s="875"/>
      <c r="AW23" s="875"/>
      <c r="AX23" s="875"/>
      <c r="AY23" s="876"/>
      <c r="AZ23" s="884" t="s">
        <v>129</v>
      </c>
      <c r="BA23" s="885"/>
      <c r="BB23" s="885"/>
      <c r="BC23" s="885"/>
      <c r="BD23" s="886"/>
      <c r="BE23" s="248"/>
      <c r="BF23" s="248"/>
      <c r="BG23" s="248"/>
      <c r="BH23" s="248"/>
      <c r="BI23" s="248"/>
      <c r="BJ23" s="248"/>
      <c r="BK23" s="248"/>
      <c r="BL23" s="248"/>
      <c r="BM23" s="248"/>
      <c r="BN23" s="248"/>
      <c r="BO23" s="248"/>
      <c r="BP23" s="248"/>
      <c r="BQ23" s="257">
        <v>17</v>
      </c>
      <c r="BR23" s="258"/>
      <c r="BS23" s="843"/>
      <c r="BT23" s="844"/>
      <c r="BU23" s="844"/>
      <c r="BV23" s="844"/>
      <c r="BW23" s="844"/>
      <c r="BX23" s="844"/>
      <c r="BY23" s="844"/>
      <c r="BZ23" s="844"/>
      <c r="CA23" s="844"/>
      <c r="CB23" s="844"/>
      <c r="CC23" s="844"/>
      <c r="CD23" s="844"/>
      <c r="CE23" s="844"/>
      <c r="CF23" s="844"/>
      <c r="CG23" s="845"/>
      <c r="CH23" s="856"/>
      <c r="CI23" s="857"/>
      <c r="CJ23" s="857"/>
      <c r="CK23" s="857"/>
      <c r="CL23" s="858"/>
      <c r="CM23" s="856"/>
      <c r="CN23" s="857"/>
      <c r="CO23" s="857"/>
      <c r="CP23" s="857"/>
      <c r="CQ23" s="858"/>
      <c r="CR23" s="856"/>
      <c r="CS23" s="857"/>
      <c r="CT23" s="857"/>
      <c r="CU23" s="857"/>
      <c r="CV23" s="858"/>
      <c r="CW23" s="856"/>
      <c r="CX23" s="857"/>
      <c r="CY23" s="857"/>
      <c r="CZ23" s="857"/>
      <c r="DA23" s="858"/>
      <c r="DB23" s="856"/>
      <c r="DC23" s="857"/>
      <c r="DD23" s="857"/>
      <c r="DE23" s="857"/>
      <c r="DF23" s="858"/>
      <c r="DG23" s="856"/>
      <c r="DH23" s="857"/>
      <c r="DI23" s="857"/>
      <c r="DJ23" s="857"/>
      <c r="DK23" s="858"/>
      <c r="DL23" s="856"/>
      <c r="DM23" s="857"/>
      <c r="DN23" s="857"/>
      <c r="DO23" s="857"/>
      <c r="DP23" s="858"/>
      <c r="DQ23" s="856"/>
      <c r="DR23" s="857"/>
      <c r="DS23" s="857"/>
      <c r="DT23" s="857"/>
      <c r="DU23" s="858"/>
      <c r="DV23" s="859"/>
      <c r="DW23" s="860"/>
      <c r="DX23" s="860"/>
      <c r="DY23" s="860"/>
      <c r="DZ23" s="861"/>
      <c r="EA23" s="249"/>
    </row>
    <row r="24" spans="1:131" s="250" customFormat="1" ht="26.25" customHeight="1" x14ac:dyDescent="0.2">
      <c r="A24" s="883" t="s">
        <v>387</v>
      </c>
      <c r="B24" s="883"/>
      <c r="C24" s="883"/>
      <c r="D24" s="883"/>
      <c r="E24" s="883"/>
      <c r="F24" s="883"/>
      <c r="G24" s="883"/>
      <c r="H24" s="883"/>
      <c r="I24" s="883"/>
      <c r="J24" s="883"/>
      <c r="K24" s="883"/>
      <c r="L24" s="883"/>
      <c r="M24" s="883"/>
      <c r="N24" s="883"/>
      <c r="O24" s="883"/>
      <c r="P24" s="883"/>
      <c r="Q24" s="883"/>
      <c r="R24" s="883"/>
      <c r="S24" s="883"/>
      <c r="T24" s="883"/>
      <c r="U24" s="883"/>
      <c r="V24" s="883"/>
      <c r="W24" s="883"/>
      <c r="X24" s="883"/>
      <c r="Y24" s="883"/>
      <c r="Z24" s="883"/>
      <c r="AA24" s="883"/>
      <c r="AB24" s="883"/>
      <c r="AC24" s="883"/>
      <c r="AD24" s="883"/>
      <c r="AE24" s="883"/>
      <c r="AF24" s="883"/>
      <c r="AG24" s="883"/>
      <c r="AH24" s="883"/>
      <c r="AI24" s="883"/>
      <c r="AJ24" s="883"/>
      <c r="AK24" s="883"/>
      <c r="AL24" s="883"/>
      <c r="AM24" s="883"/>
      <c r="AN24" s="883"/>
      <c r="AO24" s="883"/>
      <c r="AP24" s="883"/>
      <c r="AQ24" s="883"/>
      <c r="AR24" s="883"/>
      <c r="AS24" s="883"/>
      <c r="AT24" s="883"/>
      <c r="AU24" s="883"/>
      <c r="AV24" s="883"/>
      <c r="AW24" s="883"/>
      <c r="AX24" s="883"/>
      <c r="AY24" s="883"/>
      <c r="AZ24" s="247"/>
      <c r="BA24" s="247"/>
      <c r="BB24" s="247"/>
      <c r="BC24" s="247"/>
      <c r="BD24" s="247"/>
      <c r="BE24" s="248"/>
      <c r="BF24" s="248"/>
      <c r="BG24" s="248"/>
      <c r="BH24" s="248"/>
      <c r="BI24" s="248"/>
      <c r="BJ24" s="248"/>
      <c r="BK24" s="248"/>
      <c r="BL24" s="248"/>
      <c r="BM24" s="248"/>
      <c r="BN24" s="248"/>
      <c r="BO24" s="248"/>
      <c r="BP24" s="248"/>
      <c r="BQ24" s="257">
        <v>18</v>
      </c>
      <c r="BR24" s="258"/>
      <c r="BS24" s="843"/>
      <c r="BT24" s="844"/>
      <c r="BU24" s="844"/>
      <c r="BV24" s="844"/>
      <c r="BW24" s="844"/>
      <c r="BX24" s="844"/>
      <c r="BY24" s="844"/>
      <c r="BZ24" s="844"/>
      <c r="CA24" s="844"/>
      <c r="CB24" s="844"/>
      <c r="CC24" s="844"/>
      <c r="CD24" s="844"/>
      <c r="CE24" s="844"/>
      <c r="CF24" s="844"/>
      <c r="CG24" s="845"/>
      <c r="CH24" s="856"/>
      <c r="CI24" s="857"/>
      <c r="CJ24" s="857"/>
      <c r="CK24" s="857"/>
      <c r="CL24" s="858"/>
      <c r="CM24" s="856"/>
      <c r="CN24" s="857"/>
      <c r="CO24" s="857"/>
      <c r="CP24" s="857"/>
      <c r="CQ24" s="858"/>
      <c r="CR24" s="856"/>
      <c r="CS24" s="857"/>
      <c r="CT24" s="857"/>
      <c r="CU24" s="857"/>
      <c r="CV24" s="858"/>
      <c r="CW24" s="856"/>
      <c r="CX24" s="857"/>
      <c r="CY24" s="857"/>
      <c r="CZ24" s="857"/>
      <c r="DA24" s="858"/>
      <c r="DB24" s="856"/>
      <c r="DC24" s="857"/>
      <c r="DD24" s="857"/>
      <c r="DE24" s="857"/>
      <c r="DF24" s="858"/>
      <c r="DG24" s="856"/>
      <c r="DH24" s="857"/>
      <c r="DI24" s="857"/>
      <c r="DJ24" s="857"/>
      <c r="DK24" s="858"/>
      <c r="DL24" s="856"/>
      <c r="DM24" s="857"/>
      <c r="DN24" s="857"/>
      <c r="DO24" s="857"/>
      <c r="DP24" s="858"/>
      <c r="DQ24" s="856"/>
      <c r="DR24" s="857"/>
      <c r="DS24" s="857"/>
      <c r="DT24" s="857"/>
      <c r="DU24" s="858"/>
      <c r="DV24" s="859"/>
      <c r="DW24" s="860"/>
      <c r="DX24" s="860"/>
      <c r="DY24" s="860"/>
      <c r="DZ24" s="861"/>
      <c r="EA24" s="249"/>
    </row>
    <row r="25" spans="1:131" s="242" customFormat="1" ht="26.25" customHeight="1" thickBot="1" x14ac:dyDescent="0.25">
      <c r="A25" s="824" t="s">
        <v>388</v>
      </c>
      <c r="B25" s="824"/>
      <c r="C25" s="824"/>
      <c r="D25" s="824"/>
      <c r="E25" s="824"/>
      <c r="F25" s="824"/>
      <c r="G25" s="824"/>
      <c r="H25" s="824"/>
      <c r="I25" s="824"/>
      <c r="J25" s="824"/>
      <c r="K25" s="824"/>
      <c r="L25" s="824"/>
      <c r="M25" s="824"/>
      <c r="N25" s="824"/>
      <c r="O25" s="824"/>
      <c r="P25" s="824"/>
      <c r="Q25" s="824"/>
      <c r="R25" s="824"/>
      <c r="S25" s="824"/>
      <c r="T25" s="824"/>
      <c r="U25" s="824"/>
      <c r="V25" s="824"/>
      <c r="W25" s="824"/>
      <c r="X25" s="824"/>
      <c r="Y25" s="824"/>
      <c r="Z25" s="824"/>
      <c r="AA25" s="824"/>
      <c r="AB25" s="824"/>
      <c r="AC25" s="824"/>
      <c r="AD25" s="824"/>
      <c r="AE25" s="824"/>
      <c r="AF25" s="824"/>
      <c r="AG25" s="824"/>
      <c r="AH25" s="824"/>
      <c r="AI25" s="824"/>
      <c r="AJ25" s="824"/>
      <c r="AK25" s="824"/>
      <c r="AL25" s="824"/>
      <c r="AM25" s="824"/>
      <c r="AN25" s="824"/>
      <c r="AO25" s="824"/>
      <c r="AP25" s="824"/>
      <c r="AQ25" s="824"/>
      <c r="AR25" s="824"/>
      <c r="AS25" s="824"/>
      <c r="AT25" s="824"/>
      <c r="AU25" s="824"/>
      <c r="AV25" s="824"/>
      <c r="AW25" s="824"/>
      <c r="AX25" s="824"/>
      <c r="AY25" s="824"/>
      <c r="AZ25" s="824"/>
      <c r="BA25" s="824"/>
      <c r="BB25" s="824"/>
      <c r="BC25" s="824"/>
      <c r="BD25" s="824"/>
      <c r="BE25" s="824"/>
      <c r="BF25" s="824"/>
      <c r="BG25" s="824"/>
      <c r="BH25" s="824"/>
      <c r="BI25" s="824"/>
      <c r="BJ25" s="247"/>
      <c r="BK25" s="247"/>
      <c r="BL25" s="247"/>
      <c r="BM25" s="247"/>
      <c r="BN25" s="247"/>
      <c r="BO25" s="260"/>
      <c r="BP25" s="260"/>
      <c r="BQ25" s="257">
        <v>19</v>
      </c>
      <c r="BR25" s="258"/>
      <c r="BS25" s="843"/>
      <c r="BT25" s="844"/>
      <c r="BU25" s="844"/>
      <c r="BV25" s="844"/>
      <c r="BW25" s="844"/>
      <c r="BX25" s="844"/>
      <c r="BY25" s="844"/>
      <c r="BZ25" s="844"/>
      <c r="CA25" s="844"/>
      <c r="CB25" s="844"/>
      <c r="CC25" s="844"/>
      <c r="CD25" s="844"/>
      <c r="CE25" s="844"/>
      <c r="CF25" s="844"/>
      <c r="CG25" s="845"/>
      <c r="CH25" s="856"/>
      <c r="CI25" s="857"/>
      <c r="CJ25" s="857"/>
      <c r="CK25" s="857"/>
      <c r="CL25" s="858"/>
      <c r="CM25" s="856"/>
      <c r="CN25" s="857"/>
      <c r="CO25" s="857"/>
      <c r="CP25" s="857"/>
      <c r="CQ25" s="858"/>
      <c r="CR25" s="856"/>
      <c r="CS25" s="857"/>
      <c r="CT25" s="857"/>
      <c r="CU25" s="857"/>
      <c r="CV25" s="858"/>
      <c r="CW25" s="856"/>
      <c r="CX25" s="857"/>
      <c r="CY25" s="857"/>
      <c r="CZ25" s="857"/>
      <c r="DA25" s="858"/>
      <c r="DB25" s="856"/>
      <c r="DC25" s="857"/>
      <c r="DD25" s="857"/>
      <c r="DE25" s="857"/>
      <c r="DF25" s="858"/>
      <c r="DG25" s="856"/>
      <c r="DH25" s="857"/>
      <c r="DI25" s="857"/>
      <c r="DJ25" s="857"/>
      <c r="DK25" s="858"/>
      <c r="DL25" s="856"/>
      <c r="DM25" s="857"/>
      <c r="DN25" s="857"/>
      <c r="DO25" s="857"/>
      <c r="DP25" s="858"/>
      <c r="DQ25" s="856"/>
      <c r="DR25" s="857"/>
      <c r="DS25" s="857"/>
      <c r="DT25" s="857"/>
      <c r="DU25" s="858"/>
      <c r="DV25" s="859"/>
      <c r="DW25" s="860"/>
      <c r="DX25" s="860"/>
      <c r="DY25" s="860"/>
      <c r="DZ25" s="861"/>
      <c r="EA25" s="241"/>
    </row>
    <row r="26" spans="1:131" s="242" customFormat="1" ht="26.25" customHeight="1" x14ac:dyDescent="0.2">
      <c r="A26" s="815" t="s">
        <v>366</v>
      </c>
      <c r="B26" s="816"/>
      <c r="C26" s="816"/>
      <c r="D26" s="816"/>
      <c r="E26" s="816"/>
      <c r="F26" s="816"/>
      <c r="G26" s="816"/>
      <c r="H26" s="816"/>
      <c r="I26" s="816"/>
      <c r="J26" s="816"/>
      <c r="K26" s="816"/>
      <c r="L26" s="816"/>
      <c r="M26" s="816"/>
      <c r="N26" s="816"/>
      <c r="O26" s="816"/>
      <c r="P26" s="817"/>
      <c r="Q26" s="792" t="s">
        <v>389</v>
      </c>
      <c r="R26" s="793"/>
      <c r="S26" s="793"/>
      <c r="T26" s="793"/>
      <c r="U26" s="794"/>
      <c r="V26" s="792" t="s">
        <v>390</v>
      </c>
      <c r="W26" s="793"/>
      <c r="X26" s="793"/>
      <c r="Y26" s="793"/>
      <c r="Z26" s="794"/>
      <c r="AA26" s="792" t="s">
        <v>391</v>
      </c>
      <c r="AB26" s="793"/>
      <c r="AC26" s="793"/>
      <c r="AD26" s="793"/>
      <c r="AE26" s="793"/>
      <c r="AF26" s="887" t="s">
        <v>392</v>
      </c>
      <c r="AG26" s="888"/>
      <c r="AH26" s="888"/>
      <c r="AI26" s="888"/>
      <c r="AJ26" s="889"/>
      <c r="AK26" s="793" t="s">
        <v>393</v>
      </c>
      <c r="AL26" s="793"/>
      <c r="AM26" s="793"/>
      <c r="AN26" s="793"/>
      <c r="AO26" s="794"/>
      <c r="AP26" s="792" t="s">
        <v>394</v>
      </c>
      <c r="AQ26" s="793"/>
      <c r="AR26" s="793"/>
      <c r="AS26" s="793"/>
      <c r="AT26" s="794"/>
      <c r="AU26" s="792" t="s">
        <v>395</v>
      </c>
      <c r="AV26" s="793"/>
      <c r="AW26" s="793"/>
      <c r="AX26" s="793"/>
      <c r="AY26" s="794"/>
      <c r="AZ26" s="792" t="s">
        <v>396</v>
      </c>
      <c r="BA26" s="793"/>
      <c r="BB26" s="793"/>
      <c r="BC26" s="793"/>
      <c r="BD26" s="794"/>
      <c r="BE26" s="792" t="s">
        <v>373</v>
      </c>
      <c r="BF26" s="793"/>
      <c r="BG26" s="793"/>
      <c r="BH26" s="793"/>
      <c r="BI26" s="804"/>
      <c r="BJ26" s="247"/>
      <c r="BK26" s="247"/>
      <c r="BL26" s="247"/>
      <c r="BM26" s="247"/>
      <c r="BN26" s="247"/>
      <c r="BO26" s="260"/>
      <c r="BP26" s="260"/>
      <c r="BQ26" s="257">
        <v>20</v>
      </c>
      <c r="BR26" s="258"/>
      <c r="BS26" s="843"/>
      <c r="BT26" s="844"/>
      <c r="BU26" s="844"/>
      <c r="BV26" s="844"/>
      <c r="BW26" s="844"/>
      <c r="BX26" s="844"/>
      <c r="BY26" s="844"/>
      <c r="BZ26" s="844"/>
      <c r="CA26" s="844"/>
      <c r="CB26" s="844"/>
      <c r="CC26" s="844"/>
      <c r="CD26" s="844"/>
      <c r="CE26" s="844"/>
      <c r="CF26" s="844"/>
      <c r="CG26" s="845"/>
      <c r="CH26" s="856"/>
      <c r="CI26" s="857"/>
      <c r="CJ26" s="857"/>
      <c r="CK26" s="857"/>
      <c r="CL26" s="858"/>
      <c r="CM26" s="856"/>
      <c r="CN26" s="857"/>
      <c r="CO26" s="857"/>
      <c r="CP26" s="857"/>
      <c r="CQ26" s="858"/>
      <c r="CR26" s="856"/>
      <c r="CS26" s="857"/>
      <c r="CT26" s="857"/>
      <c r="CU26" s="857"/>
      <c r="CV26" s="858"/>
      <c r="CW26" s="856"/>
      <c r="CX26" s="857"/>
      <c r="CY26" s="857"/>
      <c r="CZ26" s="857"/>
      <c r="DA26" s="858"/>
      <c r="DB26" s="856"/>
      <c r="DC26" s="857"/>
      <c r="DD26" s="857"/>
      <c r="DE26" s="857"/>
      <c r="DF26" s="858"/>
      <c r="DG26" s="856"/>
      <c r="DH26" s="857"/>
      <c r="DI26" s="857"/>
      <c r="DJ26" s="857"/>
      <c r="DK26" s="858"/>
      <c r="DL26" s="856"/>
      <c r="DM26" s="857"/>
      <c r="DN26" s="857"/>
      <c r="DO26" s="857"/>
      <c r="DP26" s="858"/>
      <c r="DQ26" s="856"/>
      <c r="DR26" s="857"/>
      <c r="DS26" s="857"/>
      <c r="DT26" s="857"/>
      <c r="DU26" s="858"/>
      <c r="DV26" s="859"/>
      <c r="DW26" s="860"/>
      <c r="DX26" s="860"/>
      <c r="DY26" s="860"/>
      <c r="DZ26" s="861"/>
      <c r="EA26" s="241"/>
    </row>
    <row r="27" spans="1:131" s="242" customFormat="1" ht="26.25" customHeight="1" thickBot="1" x14ac:dyDescent="0.25">
      <c r="A27" s="818"/>
      <c r="B27" s="819"/>
      <c r="C27" s="819"/>
      <c r="D27" s="819"/>
      <c r="E27" s="819"/>
      <c r="F27" s="819"/>
      <c r="G27" s="819"/>
      <c r="H27" s="819"/>
      <c r="I27" s="819"/>
      <c r="J27" s="819"/>
      <c r="K27" s="819"/>
      <c r="L27" s="819"/>
      <c r="M27" s="819"/>
      <c r="N27" s="819"/>
      <c r="O27" s="819"/>
      <c r="P27" s="820"/>
      <c r="Q27" s="795"/>
      <c r="R27" s="796"/>
      <c r="S27" s="796"/>
      <c r="T27" s="796"/>
      <c r="U27" s="797"/>
      <c r="V27" s="795"/>
      <c r="W27" s="796"/>
      <c r="X27" s="796"/>
      <c r="Y27" s="796"/>
      <c r="Z27" s="797"/>
      <c r="AA27" s="795"/>
      <c r="AB27" s="796"/>
      <c r="AC27" s="796"/>
      <c r="AD27" s="796"/>
      <c r="AE27" s="796"/>
      <c r="AF27" s="890"/>
      <c r="AG27" s="891"/>
      <c r="AH27" s="891"/>
      <c r="AI27" s="891"/>
      <c r="AJ27" s="892"/>
      <c r="AK27" s="796"/>
      <c r="AL27" s="796"/>
      <c r="AM27" s="796"/>
      <c r="AN27" s="796"/>
      <c r="AO27" s="797"/>
      <c r="AP27" s="795"/>
      <c r="AQ27" s="796"/>
      <c r="AR27" s="796"/>
      <c r="AS27" s="796"/>
      <c r="AT27" s="797"/>
      <c r="AU27" s="795"/>
      <c r="AV27" s="796"/>
      <c r="AW27" s="796"/>
      <c r="AX27" s="796"/>
      <c r="AY27" s="797"/>
      <c r="AZ27" s="795"/>
      <c r="BA27" s="796"/>
      <c r="BB27" s="796"/>
      <c r="BC27" s="796"/>
      <c r="BD27" s="797"/>
      <c r="BE27" s="795"/>
      <c r="BF27" s="796"/>
      <c r="BG27" s="796"/>
      <c r="BH27" s="796"/>
      <c r="BI27" s="805"/>
      <c r="BJ27" s="247"/>
      <c r="BK27" s="247"/>
      <c r="BL27" s="247"/>
      <c r="BM27" s="247"/>
      <c r="BN27" s="247"/>
      <c r="BO27" s="260"/>
      <c r="BP27" s="260"/>
      <c r="BQ27" s="257">
        <v>21</v>
      </c>
      <c r="BR27" s="258"/>
      <c r="BS27" s="843"/>
      <c r="BT27" s="844"/>
      <c r="BU27" s="844"/>
      <c r="BV27" s="844"/>
      <c r="BW27" s="844"/>
      <c r="BX27" s="844"/>
      <c r="BY27" s="844"/>
      <c r="BZ27" s="844"/>
      <c r="CA27" s="844"/>
      <c r="CB27" s="844"/>
      <c r="CC27" s="844"/>
      <c r="CD27" s="844"/>
      <c r="CE27" s="844"/>
      <c r="CF27" s="844"/>
      <c r="CG27" s="845"/>
      <c r="CH27" s="856"/>
      <c r="CI27" s="857"/>
      <c r="CJ27" s="857"/>
      <c r="CK27" s="857"/>
      <c r="CL27" s="858"/>
      <c r="CM27" s="856"/>
      <c r="CN27" s="857"/>
      <c r="CO27" s="857"/>
      <c r="CP27" s="857"/>
      <c r="CQ27" s="858"/>
      <c r="CR27" s="856"/>
      <c r="CS27" s="857"/>
      <c r="CT27" s="857"/>
      <c r="CU27" s="857"/>
      <c r="CV27" s="858"/>
      <c r="CW27" s="856"/>
      <c r="CX27" s="857"/>
      <c r="CY27" s="857"/>
      <c r="CZ27" s="857"/>
      <c r="DA27" s="858"/>
      <c r="DB27" s="856"/>
      <c r="DC27" s="857"/>
      <c r="DD27" s="857"/>
      <c r="DE27" s="857"/>
      <c r="DF27" s="858"/>
      <c r="DG27" s="856"/>
      <c r="DH27" s="857"/>
      <c r="DI27" s="857"/>
      <c r="DJ27" s="857"/>
      <c r="DK27" s="858"/>
      <c r="DL27" s="856"/>
      <c r="DM27" s="857"/>
      <c r="DN27" s="857"/>
      <c r="DO27" s="857"/>
      <c r="DP27" s="858"/>
      <c r="DQ27" s="856"/>
      <c r="DR27" s="857"/>
      <c r="DS27" s="857"/>
      <c r="DT27" s="857"/>
      <c r="DU27" s="858"/>
      <c r="DV27" s="859"/>
      <c r="DW27" s="860"/>
      <c r="DX27" s="860"/>
      <c r="DY27" s="860"/>
      <c r="DZ27" s="861"/>
      <c r="EA27" s="241"/>
    </row>
    <row r="28" spans="1:131" s="242" customFormat="1" ht="26.25" customHeight="1" thickTop="1" x14ac:dyDescent="0.2">
      <c r="A28" s="261">
        <v>1</v>
      </c>
      <c r="B28" s="806" t="s">
        <v>397</v>
      </c>
      <c r="C28" s="807"/>
      <c r="D28" s="807"/>
      <c r="E28" s="807"/>
      <c r="F28" s="807"/>
      <c r="G28" s="807"/>
      <c r="H28" s="807"/>
      <c r="I28" s="807"/>
      <c r="J28" s="807"/>
      <c r="K28" s="807"/>
      <c r="L28" s="807"/>
      <c r="M28" s="807"/>
      <c r="N28" s="807"/>
      <c r="O28" s="807"/>
      <c r="P28" s="808"/>
      <c r="Q28" s="897">
        <v>8503</v>
      </c>
      <c r="R28" s="898"/>
      <c r="S28" s="898"/>
      <c r="T28" s="898"/>
      <c r="U28" s="898"/>
      <c r="V28" s="898">
        <v>8414</v>
      </c>
      <c r="W28" s="898"/>
      <c r="X28" s="898"/>
      <c r="Y28" s="898"/>
      <c r="Z28" s="898"/>
      <c r="AA28" s="898">
        <v>89</v>
      </c>
      <c r="AB28" s="898"/>
      <c r="AC28" s="898"/>
      <c r="AD28" s="898"/>
      <c r="AE28" s="899"/>
      <c r="AF28" s="900">
        <v>89</v>
      </c>
      <c r="AG28" s="898"/>
      <c r="AH28" s="898"/>
      <c r="AI28" s="898"/>
      <c r="AJ28" s="901"/>
      <c r="AK28" s="902">
        <v>1216</v>
      </c>
      <c r="AL28" s="893"/>
      <c r="AM28" s="893"/>
      <c r="AN28" s="893"/>
      <c r="AO28" s="893"/>
      <c r="AP28" s="893" t="s">
        <v>504</v>
      </c>
      <c r="AQ28" s="893"/>
      <c r="AR28" s="893"/>
      <c r="AS28" s="893"/>
      <c r="AT28" s="893"/>
      <c r="AU28" s="893" t="s">
        <v>504</v>
      </c>
      <c r="AV28" s="893"/>
      <c r="AW28" s="893"/>
      <c r="AX28" s="893"/>
      <c r="AY28" s="893"/>
      <c r="AZ28" s="894" t="s">
        <v>504</v>
      </c>
      <c r="BA28" s="894"/>
      <c r="BB28" s="894"/>
      <c r="BC28" s="894"/>
      <c r="BD28" s="894"/>
      <c r="BE28" s="895"/>
      <c r="BF28" s="895"/>
      <c r="BG28" s="895"/>
      <c r="BH28" s="895"/>
      <c r="BI28" s="896"/>
      <c r="BJ28" s="247"/>
      <c r="BK28" s="247"/>
      <c r="BL28" s="247"/>
      <c r="BM28" s="247"/>
      <c r="BN28" s="247"/>
      <c r="BO28" s="260"/>
      <c r="BP28" s="260"/>
      <c r="BQ28" s="257">
        <v>22</v>
      </c>
      <c r="BR28" s="258"/>
      <c r="BS28" s="843"/>
      <c r="BT28" s="844"/>
      <c r="BU28" s="844"/>
      <c r="BV28" s="844"/>
      <c r="BW28" s="844"/>
      <c r="BX28" s="844"/>
      <c r="BY28" s="844"/>
      <c r="BZ28" s="844"/>
      <c r="CA28" s="844"/>
      <c r="CB28" s="844"/>
      <c r="CC28" s="844"/>
      <c r="CD28" s="844"/>
      <c r="CE28" s="844"/>
      <c r="CF28" s="844"/>
      <c r="CG28" s="845"/>
      <c r="CH28" s="856"/>
      <c r="CI28" s="857"/>
      <c r="CJ28" s="857"/>
      <c r="CK28" s="857"/>
      <c r="CL28" s="858"/>
      <c r="CM28" s="856"/>
      <c r="CN28" s="857"/>
      <c r="CO28" s="857"/>
      <c r="CP28" s="857"/>
      <c r="CQ28" s="858"/>
      <c r="CR28" s="856"/>
      <c r="CS28" s="857"/>
      <c r="CT28" s="857"/>
      <c r="CU28" s="857"/>
      <c r="CV28" s="858"/>
      <c r="CW28" s="856"/>
      <c r="CX28" s="857"/>
      <c r="CY28" s="857"/>
      <c r="CZ28" s="857"/>
      <c r="DA28" s="858"/>
      <c r="DB28" s="856"/>
      <c r="DC28" s="857"/>
      <c r="DD28" s="857"/>
      <c r="DE28" s="857"/>
      <c r="DF28" s="858"/>
      <c r="DG28" s="856"/>
      <c r="DH28" s="857"/>
      <c r="DI28" s="857"/>
      <c r="DJ28" s="857"/>
      <c r="DK28" s="858"/>
      <c r="DL28" s="856"/>
      <c r="DM28" s="857"/>
      <c r="DN28" s="857"/>
      <c r="DO28" s="857"/>
      <c r="DP28" s="858"/>
      <c r="DQ28" s="856"/>
      <c r="DR28" s="857"/>
      <c r="DS28" s="857"/>
      <c r="DT28" s="857"/>
      <c r="DU28" s="858"/>
      <c r="DV28" s="859"/>
      <c r="DW28" s="860"/>
      <c r="DX28" s="860"/>
      <c r="DY28" s="860"/>
      <c r="DZ28" s="861"/>
      <c r="EA28" s="241"/>
    </row>
    <row r="29" spans="1:131" s="242" customFormat="1" ht="26.25" customHeight="1" x14ac:dyDescent="0.2">
      <c r="A29" s="261">
        <v>2</v>
      </c>
      <c r="B29" s="830" t="s">
        <v>398</v>
      </c>
      <c r="C29" s="831"/>
      <c r="D29" s="831"/>
      <c r="E29" s="831"/>
      <c r="F29" s="831"/>
      <c r="G29" s="831"/>
      <c r="H29" s="831"/>
      <c r="I29" s="831"/>
      <c r="J29" s="831"/>
      <c r="K29" s="831"/>
      <c r="L29" s="831"/>
      <c r="M29" s="831"/>
      <c r="N29" s="831"/>
      <c r="O29" s="831"/>
      <c r="P29" s="832"/>
      <c r="Q29" s="833">
        <v>6765</v>
      </c>
      <c r="R29" s="834"/>
      <c r="S29" s="834"/>
      <c r="T29" s="834"/>
      <c r="U29" s="834"/>
      <c r="V29" s="834">
        <v>6447</v>
      </c>
      <c r="W29" s="834"/>
      <c r="X29" s="834"/>
      <c r="Y29" s="834"/>
      <c r="Z29" s="834"/>
      <c r="AA29" s="834">
        <v>318</v>
      </c>
      <c r="AB29" s="834"/>
      <c r="AC29" s="834"/>
      <c r="AD29" s="834"/>
      <c r="AE29" s="835"/>
      <c r="AF29" s="836">
        <v>318</v>
      </c>
      <c r="AG29" s="837"/>
      <c r="AH29" s="837"/>
      <c r="AI29" s="837"/>
      <c r="AJ29" s="838"/>
      <c r="AK29" s="905">
        <v>1091</v>
      </c>
      <c r="AL29" s="906"/>
      <c r="AM29" s="906"/>
      <c r="AN29" s="906"/>
      <c r="AO29" s="906"/>
      <c r="AP29" s="906" t="s">
        <v>504</v>
      </c>
      <c r="AQ29" s="906"/>
      <c r="AR29" s="906"/>
      <c r="AS29" s="906"/>
      <c r="AT29" s="906"/>
      <c r="AU29" s="906" t="s">
        <v>504</v>
      </c>
      <c r="AV29" s="906"/>
      <c r="AW29" s="906"/>
      <c r="AX29" s="906"/>
      <c r="AY29" s="906"/>
      <c r="AZ29" s="907" t="s">
        <v>504</v>
      </c>
      <c r="BA29" s="907"/>
      <c r="BB29" s="907"/>
      <c r="BC29" s="907"/>
      <c r="BD29" s="907"/>
      <c r="BE29" s="903"/>
      <c r="BF29" s="903"/>
      <c r="BG29" s="903"/>
      <c r="BH29" s="903"/>
      <c r="BI29" s="904"/>
      <c r="BJ29" s="247"/>
      <c r="BK29" s="247"/>
      <c r="BL29" s="247"/>
      <c r="BM29" s="247"/>
      <c r="BN29" s="247"/>
      <c r="BO29" s="260"/>
      <c r="BP29" s="260"/>
      <c r="BQ29" s="257">
        <v>23</v>
      </c>
      <c r="BR29" s="258"/>
      <c r="BS29" s="843"/>
      <c r="BT29" s="844"/>
      <c r="BU29" s="844"/>
      <c r="BV29" s="844"/>
      <c r="BW29" s="844"/>
      <c r="BX29" s="844"/>
      <c r="BY29" s="844"/>
      <c r="BZ29" s="844"/>
      <c r="CA29" s="844"/>
      <c r="CB29" s="844"/>
      <c r="CC29" s="844"/>
      <c r="CD29" s="844"/>
      <c r="CE29" s="844"/>
      <c r="CF29" s="844"/>
      <c r="CG29" s="845"/>
      <c r="CH29" s="856"/>
      <c r="CI29" s="857"/>
      <c r="CJ29" s="857"/>
      <c r="CK29" s="857"/>
      <c r="CL29" s="858"/>
      <c r="CM29" s="856"/>
      <c r="CN29" s="857"/>
      <c r="CO29" s="857"/>
      <c r="CP29" s="857"/>
      <c r="CQ29" s="858"/>
      <c r="CR29" s="856"/>
      <c r="CS29" s="857"/>
      <c r="CT29" s="857"/>
      <c r="CU29" s="857"/>
      <c r="CV29" s="858"/>
      <c r="CW29" s="856"/>
      <c r="CX29" s="857"/>
      <c r="CY29" s="857"/>
      <c r="CZ29" s="857"/>
      <c r="DA29" s="858"/>
      <c r="DB29" s="856"/>
      <c r="DC29" s="857"/>
      <c r="DD29" s="857"/>
      <c r="DE29" s="857"/>
      <c r="DF29" s="858"/>
      <c r="DG29" s="856"/>
      <c r="DH29" s="857"/>
      <c r="DI29" s="857"/>
      <c r="DJ29" s="857"/>
      <c r="DK29" s="858"/>
      <c r="DL29" s="856"/>
      <c r="DM29" s="857"/>
      <c r="DN29" s="857"/>
      <c r="DO29" s="857"/>
      <c r="DP29" s="858"/>
      <c r="DQ29" s="856"/>
      <c r="DR29" s="857"/>
      <c r="DS29" s="857"/>
      <c r="DT29" s="857"/>
      <c r="DU29" s="858"/>
      <c r="DV29" s="859"/>
      <c r="DW29" s="860"/>
      <c r="DX29" s="860"/>
      <c r="DY29" s="860"/>
      <c r="DZ29" s="861"/>
      <c r="EA29" s="241"/>
    </row>
    <row r="30" spans="1:131" s="242" customFormat="1" ht="26.25" customHeight="1" x14ac:dyDescent="0.2">
      <c r="A30" s="261">
        <v>3</v>
      </c>
      <c r="B30" s="830" t="s">
        <v>399</v>
      </c>
      <c r="C30" s="831"/>
      <c r="D30" s="831"/>
      <c r="E30" s="831"/>
      <c r="F30" s="831"/>
      <c r="G30" s="831"/>
      <c r="H30" s="831"/>
      <c r="I30" s="831"/>
      <c r="J30" s="831"/>
      <c r="K30" s="831"/>
      <c r="L30" s="831"/>
      <c r="M30" s="831"/>
      <c r="N30" s="831"/>
      <c r="O30" s="831"/>
      <c r="P30" s="832"/>
      <c r="Q30" s="833">
        <v>1917</v>
      </c>
      <c r="R30" s="834"/>
      <c r="S30" s="834"/>
      <c r="T30" s="834"/>
      <c r="U30" s="834"/>
      <c r="V30" s="834">
        <v>1906</v>
      </c>
      <c r="W30" s="834"/>
      <c r="X30" s="834"/>
      <c r="Y30" s="834"/>
      <c r="Z30" s="834"/>
      <c r="AA30" s="834">
        <v>11</v>
      </c>
      <c r="AB30" s="834"/>
      <c r="AC30" s="834"/>
      <c r="AD30" s="834"/>
      <c r="AE30" s="835"/>
      <c r="AF30" s="836">
        <v>11</v>
      </c>
      <c r="AG30" s="837"/>
      <c r="AH30" s="837"/>
      <c r="AI30" s="837"/>
      <c r="AJ30" s="838"/>
      <c r="AK30" s="905">
        <v>1004</v>
      </c>
      <c r="AL30" s="906"/>
      <c r="AM30" s="906"/>
      <c r="AN30" s="906"/>
      <c r="AO30" s="906"/>
      <c r="AP30" s="906" t="s">
        <v>504</v>
      </c>
      <c r="AQ30" s="906"/>
      <c r="AR30" s="906"/>
      <c r="AS30" s="906"/>
      <c r="AT30" s="906"/>
      <c r="AU30" s="906" t="s">
        <v>504</v>
      </c>
      <c r="AV30" s="906"/>
      <c r="AW30" s="906"/>
      <c r="AX30" s="906"/>
      <c r="AY30" s="906"/>
      <c r="AZ30" s="907" t="s">
        <v>504</v>
      </c>
      <c r="BA30" s="907"/>
      <c r="BB30" s="907"/>
      <c r="BC30" s="907"/>
      <c r="BD30" s="907"/>
      <c r="BE30" s="903"/>
      <c r="BF30" s="903"/>
      <c r="BG30" s="903"/>
      <c r="BH30" s="903"/>
      <c r="BI30" s="904"/>
      <c r="BJ30" s="247"/>
      <c r="BK30" s="247"/>
      <c r="BL30" s="247"/>
      <c r="BM30" s="247"/>
      <c r="BN30" s="247"/>
      <c r="BO30" s="260"/>
      <c r="BP30" s="260"/>
      <c r="BQ30" s="257">
        <v>24</v>
      </c>
      <c r="BR30" s="258"/>
      <c r="BS30" s="843"/>
      <c r="BT30" s="844"/>
      <c r="BU30" s="844"/>
      <c r="BV30" s="844"/>
      <c r="BW30" s="844"/>
      <c r="BX30" s="844"/>
      <c r="BY30" s="844"/>
      <c r="BZ30" s="844"/>
      <c r="CA30" s="844"/>
      <c r="CB30" s="844"/>
      <c r="CC30" s="844"/>
      <c r="CD30" s="844"/>
      <c r="CE30" s="844"/>
      <c r="CF30" s="844"/>
      <c r="CG30" s="845"/>
      <c r="CH30" s="856"/>
      <c r="CI30" s="857"/>
      <c r="CJ30" s="857"/>
      <c r="CK30" s="857"/>
      <c r="CL30" s="858"/>
      <c r="CM30" s="856"/>
      <c r="CN30" s="857"/>
      <c r="CO30" s="857"/>
      <c r="CP30" s="857"/>
      <c r="CQ30" s="858"/>
      <c r="CR30" s="856"/>
      <c r="CS30" s="857"/>
      <c r="CT30" s="857"/>
      <c r="CU30" s="857"/>
      <c r="CV30" s="858"/>
      <c r="CW30" s="856"/>
      <c r="CX30" s="857"/>
      <c r="CY30" s="857"/>
      <c r="CZ30" s="857"/>
      <c r="DA30" s="858"/>
      <c r="DB30" s="856"/>
      <c r="DC30" s="857"/>
      <c r="DD30" s="857"/>
      <c r="DE30" s="857"/>
      <c r="DF30" s="858"/>
      <c r="DG30" s="856"/>
      <c r="DH30" s="857"/>
      <c r="DI30" s="857"/>
      <c r="DJ30" s="857"/>
      <c r="DK30" s="858"/>
      <c r="DL30" s="856"/>
      <c r="DM30" s="857"/>
      <c r="DN30" s="857"/>
      <c r="DO30" s="857"/>
      <c r="DP30" s="858"/>
      <c r="DQ30" s="856"/>
      <c r="DR30" s="857"/>
      <c r="DS30" s="857"/>
      <c r="DT30" s="857"/>
      <c r="DU30" s="858"/>
      <c r="DV30" s="859"/>
      <c r="DW30" s="860"/>
      <c r="DX30" s="860"/>
      <c r="DY30" s="860"/>
      <c r="DZ30" s="861"/>
      <c r="EA30" s="241"/>
    </row>
    <row r="31" spans="1:131" s="242" customFormat="1" ht="26.25" customHeight="1" x14ac:dyDescent="0.2">
      <c r="A31" s="261">
        <v>4</v>
      </c>
      <c r="B31" s="830" t="s">
        <v>400</v>
      </c>
      <c r="C31" s="831"/>
      <c r="D31" s="831"/>
      <c r="E31" s="831"/>
      <c r="F31" s="831"/>
      <c r="G31" s="831"/>
      <c r="H31" s="831"/>
      <c r="I31" s="831"/>
      <c r="J31" s="831"/>
      <c r="K31" s="831"/>
      <c r="L31" s="831"/>
      <c r="M31" s="831"/>
      <c r="N31" s="831"/>
      <c r="O31" s="831"/>
      <c r="P31" s="832"/>
      <c r="Q31" s="833">
        <v>85</v>
      </c>
      <c r="R31" s="834"/>
      <c r="S31" s="834"/>
      <c r="T31" s="834"/>
      <c r="U31" s="834"/>
      <c r="V31" s="834">
        <v>81</v>
      </c>
      <c r="W31" s="834"/>
      <c r="X31" s="834"/>
      <c r="Y31" s="834"/>
      <c r="Z31" s="834"/>
      <c r="AA31" s="834">
        <v>5</v>
      </c>
      <c r="AB31" s="834"/>
      <c r="AC31" s="834"/>
      <c r="AD31" s="834"/>
      <c r="AE31" s="835"/>
      <c r="AF31" s="836">
        <v>5</v>
      </c>
      <c r="AG31" s="837"/>
      <c r="AH31" s="837"/>
      <c r="AI31" s="837"/>
      <c r="AJ31" s="838"/>
      <c r="AK31" s="905">
        <v>0</v>
      </c>
      <c r="AL31" s="906"/>
      <c r="AM31" s="906"/>
      <c r="AN31" s="906"/>
      <c r="AO31" s="906"/>
      <c r="AP31" s="906" t="s">
        <v>504</v>
      </c>
      <c r="AQ31" s="906"/>
      <c r="AR31" s="906"/>
      <c r="AS31" s="906"/>
      <c r="AT31" s="906"/>
      <c r="AU31" s="906" t="s">
        <v>504</v>
      </c>
      <c r="AV31" s="906"/>
      <c r="AW31" s="906"/>
      <c r="AX31" s="906"/>
      <c r="AY31" s="906"/>
      <c r="AZ31" s="907" t="s">
        <v>504</v>
      </c>
      <c r="BA31" s="907"/>
      <c r="BB31" s="907"/>
      <c r="BC31" s="907"/>
      <c r="BD31" s="907"/>
      <c r="BE31" s="903"/>
      <c r="BF31" s="903"/>
      <c r="BG31" s="903"/>
      <c r="BH31" s="903"/>
      <c r="BI31" s="904"/>
      <c r="BJ31" s="247"/>
      <c r="BK31" s="247"/>
      <c r="BL31" s="247"/>
      <c r="BM31" s="247"/>
      <c r="BN31" s="247"/>
      <c r="BO31" s="260"/>
      <c r="BP31" s="260"/>
      <c r="BQ31" s="257">
        <v>25</v>
      </c>
      <c r="BR31" s="258"/>
      <c r="BS31" s="843"/>
      <c r="BT31" s="844"/>
      <c r="BU31" s="844"/>
      <c r="BV31" s="844"/>
      <c r="BW31" s="844"/>
      <c r="BX31" s="844"/>
      <c r="BY31" s="844"/>
      <c r="BZ31" s="844"/>
      <c r="CA31" s="844"/>
      <c r="CB31" s="844"/>
      <c r="CC31" s="844"/>
      <c r="CD31" s="844"/>
      <c r="CE31" s="844"/>
      <c r="CF31" s="844"/>
      <c r="CG31" s="845"/>
      <c r="CH31" s="856"/>
      <c r="CI31" s="857"/>
      <c r="CJ31" s="857"/>
      <c r="CK31" s="857"/>
      <c r="CL31" s="858"/>
      <c r="CM31" s="856"/>
      <c r="CN31" s="857"/>
      <c r="CO31" s="857"/>
      <c r="CP31" s="857"/>
      <c r="CQ31" s="858"/>
      <c r="CR31" s="856"/>
      <c r="CS31" s="857"/>
      <c r="CT31" s="857"/>
      <c r="CU31" s="857"/>
      <c r="CV31" s="858"/>
      <c r="CW31" s="856"/>
      <c r="CX31" s="857"/>
      <c r="CY31" s="857"/>
      <c r="CZ31" s="857"/>
      <c r="DA31" s="858"/>
      <c r="DB31" s="856"/>
      <c r="DC31" s="857"/>
      <c r="DD31" s="857"/>
      <c r="DE31" s="857"/>
      <c r="DF31" s="858"/>
      <c r="DG31" s="856"/>
      <c r="DH31" s="857"/>
      <c r="DI31" s="857"/>
      <c r="DJ31" s="857"/>
      <c r="DK31" s="858"/>
      <c r="DL31" s="856"/>
      <c r="DM31" s="857"/>
      <c r="DN31" s="857"/>
      <c r="DO31" s="857"/>
      <c r="DP31" s="858"/>
      <c r="DQ31" s="856"/>
      <c r="DR31" s="857"/>
      <c r="DS31" s="857"/>
      <c r="DT31" s="857"/>
      <c r="DU31" s="858"/>
      <c r="DV31" s="859"/>
      <c r="DW31" s="860"/>
      <c r="DX31" s="860"/>
      <c r="DY31" s="860"/>
      <c r="DZ31" s="861"/>
      <c r="EA31" s="241"/>
    </row>
    <row r="32" spans="1:131" s="242" customFormat="1" ht="26.25" customHeight="1" x14ac:dyDescent="0.2">
      <c r="A32" s="261">
        <v>5</v>
      </c>
      <c r="B32" s="830" t="s">
        <v>401</v>
      </c>
      <c r="C32" s="831"/>
      <c r="D32" s="831"/>
      <c r="E32" s="831"/>
      <c r="F32" s="831"/>
      <c r="G32" s="831"/>
      <c r="H32" s="831"/>
      <c r="I32" s="831"/>
      <c r="J32" s="831"/>
      <c r="K32" s="831"/>
      <c r="L32" s="831"/>
      <c r="M32" s="831"/>
      <c r="N32" s="831"/>
      <c r="O32" s="831"/>
      <c r="P32" s="832"/>
      <c r="Q32" s="833">
        <v>1052</v>
      </c>
      <c r="R32" s="834"/>
      <c r="S32" s="834"/>
      <c r="T32" s="834"/>
      <c r="U32" s="834"/>
      <c r="V32" s="834">
        <v>978</v>
      </c>
      <c r="W32" s="834"/>
      <c r="X32" s="834"/>
      <c r="Y32" s="834"/>
      <c r="Z32" s="834"/>
      <c r="AA32" s="834">
        <v>74</v>
      </c>
      <c r="AB32" s="834"/>
      <c r="AC32" s="834"/>
      <c r="AD32" s="834"/>
      <c r="AE32" s="835"/>
      <c r="AF32" s="836">
        <v>94</v>
      </c>
      <c r="AG32" s="837"/>
      <c r="AH32" s="837"/>
      <c r="AI32" s="837"/>
      <c r="AJ32" s="838"/>
      <c r="AK32" s="905">
        <v>83</v>
      </c>
      <c r="AL32" s="906"/>
      <c r="AM32" s="906"/>
      <c r="AN32" s="906"/>
      <c r="AO32" s="906"/>
      <c r="AP32" s="906">
        <v>3598</v>
      </c>
      <c r="AQ32" s="906"/>
      <c r="AR32" s="906"/>
      <c r="AS32" s="906"/>
      <c r="AT32" s="906"/>
      <c r="AU32" s="906">
        <v>356</v>
      </c>
      <c r="AV32" s="906"/>
      <c r="AW32" s="906"/>
      <c r="AX32" s="906"/>
      <c r="AY32" s="906"/>
      <c r="AZ32" s="907" t="s">
        <v>504</v>
      </c>
      <c r="BA32" s="907"/>
      <c r="BB32" s="907"/>
      <c r="BC32" s="907"/>
      <c r="BD32" s="907"/>
      <c r="BE32" s="903" t="s">
        <v>402</v>
      </c>
      <c r="BF32" s="903"/>
      <c r="BG32" s="903"/>
      <c r="BH32" s="903"/>
      <c r="BI32" s="904"/>
      <c r="BJ32" s="247"/>
      <c r="BK32" s="247"/>
      <c r="BL32" s="247"/>
      <c r="BM32" s="247"/>
      <c r="BN32" s="247"/>
      <c r="BO32" s="260"/>
      <c r="BP32" s="260"/>
      <c r="BQ32" s="257">
        <v>26</v>
      </c>
      <c r="BR32" s="258"/>
      <c r="BS32" s="843"/>
      <c r="BT32" s="844"/>
      <c r="BU32" s="844"/>
      <c r="BV32" s="844"/>
      <c r="BW32" s="844"/>
      <c r="BX32" s="844"/>
      <c r="BY32" s="844"/>
      <c r="BZ32" s="844"/>
      <c r="CA32" s="844"/>
      <c r="CB32" s="844"/>
      <c r="CC32" s="844"/>
      <c r="CD32" s="844"/>
      <c r="CE32" s="844"/>
      <c r="CF32" s="844"/>
      <c r="CG32" s="845"/>
      <c r="CH32" s="856"/>
      <c r="CI32" s="857"/>
      <c r="CJ32" s="857"/>
      <c r="CK32" s="857"/>
      <c r="CL32" s="858"/>
      <c r="CM32" s="856"/>
      <c r="CN32" s="857"/>
      <c r="CO32" s="857"/>
      <c r="CP32" s="857"/>
      <c r="CQ32" s="858"/>
      <c r="CR32" s="856"/>
      <c r="CS32" s="857"/>
      <c r="CT32" s="857"/>
      <c r="CU32" s="857"/>
      <c r="CV32" s="858"/>
      <c r="CW32" s="856"/>
      <c r="CX32" s="857"/>
      <c r="CY32" s="857"/>
      <c r="CZ32" s="857"/>
      <c r="DA32" s="858"/>
      <c r="DB32" s="856"/>
      <c r="DC32" s="857"/>
      <c r="DD32" s="857"/>
      <c r="DE32" s="857"/>
      <c r="DF32" s="858"/>
      <c r="DG32" s="856"/>
      <c r="DH32" s="857"/>
      <c r="DI32" s="857"/>
      <c r="DJ32" s="857"/>
      <c r="DK32" s="858"/>
      <c r="DL32" s="856"/>
      <c r="DM32" s="857"/>
      <c r="DN32" s="857"/>
      <c r="DO32" s="857"/>
      <c r="DP32" s="858"/>
      <c r="DQ32" s="856"/>
      <c r="DR32" s="857"/>
      <c r="DS32" s="857"/>
      <c r="DT32" s="857"/>
      <c r="DU32" s="858"/>
      <c r="DV32" s="859"/>
      <c r="DW32" s="860"/>
      <c r="DX32" s="860"/>
      <c r="DY32" s="860"/>
      <c r="DZ32" s="861"/>
      <c r="EA32" s="241"/>
    </row>
    <row r="33" spans="1:131" s="242" customFormat="1" ht="26.25" customHeight="1" x14ac:dyDescent="0.2">
      <c r="A33" s="261">
        <v>6</v>
      </c>
      <c r="B33" s="830"/>
      <c r="C33" s="831"/>
      <c r="D33" s="831"/>
      <c r="E33" s="831"/>
      <c r="F33" s="831"/>
      <c r="G33" s="831"/>
      <c r="H33" s="831"/>
      <c r="I33" s="831"/>
      <c r="J33" s="831"/>
      <c r="K33" s="831"/>
      <c r="L33" s="831"/>
      <c r="M33" s="831"/>
      <c r="N33" s="831"/>
      <c r="O33" s="831"/>
      <c r="P33" s="832"/>
      <c r="Q33" s="833"/>
      <c r="R33" s="834"/>
      <c r="S33" s="834"/>
      <c r="T33" s="834"/>
      <c r="U33" s="834"/>
      <c r="V33" s="834"/>
      <c r="W33" s="834"/>
      <c r="X33" s="834"/>
      <c r="Y33" s="834"/>
      <c r="Z33" s="834"/>
      <c r="AA33" s="834"/>
      <c r="AB33" s="834"/>
      <c r="AC33" s="834"/>
      <c r="AD33" s="834"/>
      <c r="AE33" s="835"/>
      <c r="AF33" s="836"/>
      <c r="AG33" s="837"/>
      <c r="AH33" s="837"/>
      <c r="AI33" s="837"/>
      <c r="AJ33" s="838"/>
      <c r="AK33" s="905"/>
      <c r="AL33" s="906"/>
      <c r="AM33" s="906"/>
      <c r="AN33" s="906"/>
      <c r="AO33" s="906"/>
      <c r="AP33" s="906"/>
      <c r="AQ33" s="906"/>
      <c r="AR33" s="906"/>
      <c r="AS33" s="906"/>
      <c r="AT33" s="906"/>
      <c r="AU33" s="906"/>
      <c r="AV33" s="906"/>
      <c r="AW33" s="906"/>
      <c r="AX33" s="906"/>
      <c r="AY33" s="906"/>
      <c r="AZ33" s="907"/>
      <c r="BA33" s="907"/>
      <c r="BB33" s="907"/>
      <c r="BC33" s="907"/>
      <c r="BD33" s="907"/>
      <c r="BE33" s="903"/>
      <c r="BF33" s="903"/>
      <c r="BG33" s="903"/>
      <c r="BH33" s="903"/>
      <c r="BI33" s="904"/>
      <c r="BJ33" s="247"/>
      <c r="BK33" s="247"/>
      <c r="BL33" s="247"/>
      <c r="BM33" s="247"/>
      <c r="BN33" s="247"/>
      <c r="BO33" s="260"/>
      <c r="BP33" s="260"/>
      <c r="BQ33" s="257">
        <v>27</v>
      </c>
      <c r="BR33" s="258"/>
      <c r="BS33" s="843"/>
      <c r="BT33" s="844"/>
      <c r="BU33" s="844"/>
      <c r="BV33" s="844"/>
      <c r="BW33" s="844"/>
      <c r="BX33" s="844"/>
      <c r="BY33" s="844"/>
      <c r="BZ33" s="844"/>
      <c r="CA33" s="844"/>
      <c r="CB33" s="844"/>
      <c r="CC33" s="844"/>
      <c r="CD33" s="844"/>
      <c r="CE33" s="844"/>
      <c r="CF33" s="844"/>
      <c r="CG33" s="845"/>
      <c r="CH33" s="856"/>
      <c r="CI33" s="857"/>
      <c r="CJ33" s="857"/>
      <c r="CK33" s="857"/>
      <c r="CL33" s="858"/>
      <c r="CM33" s="856"/>
      <c r="CN33" s="857"/>
      <c r="CO33" s="857"/>
      <c r="CP33" s="857"/>
      <c r="CQ33" s="858"/>
      <c r="CR33" s="856"/>
      <c r="CS33" s="857"/>
      <c r="CT33" s="857"/>
      <c r="CU33" s="857"/>
      <c r="CV33" s="858"/>
      <c r="CW33" s="856"/>
      <c r="CX33" s="857"/>
      <c r="CY33" s="857"/>
      <c r="CZ33" s="857"/>
      <c r="DA33" s="858"/>
      <c r="DB33" s="856"/>
      <c r="DC33" s="857"/>
      <c r="DD33" s="857"/>
      <c r="DE33" s="857"/>
      <c r="DF33" s="858"/>
      <c r="DG33" s="856"/>
      <c r="DH33" s="857"/>
      <c r="DI33" s="857"/>
      <c r="DJ33" s="857"/>
      <c r="DK33" s="858"/>
      <c r="DL33" s="856"/>
      <c r="DM33" s="857"/>
      <c r="DN33" s="857"/>
      <c r="DO33" s="857"/>
      <c r="DP33" s="858"/>
      <c r="DQ33" s="856"/>
      <c r="DR33" s="857"/>
      <c r="DS33" s="857"/>
      <c r="DT33" s="857"/>
      <c r="DU33" s="858"/>
      <c r="DV33" s="859"/>
      <c r="DW33" s="860"/>
      <c r="DX33" s="860"/>
      <c r="DY33" s="860"/>
      <c r="DZ33" s="861"/>
      <c r="EA33" s="241"/>
    </row>
    <row r="34" spans="1:131" s="242" customFormat="1" ht="26.25" customHeight="1" x14ac:dyDescent="0.2">
      <c r="A34" s="261">
        <v>7</v>
      </c>
      <c r="B34" s="830"/>
      <c r="C34" s="831"/>
      <c r="D34" s="831"/>
      <c r="E34" s="831"/>
      <c r="F34" s="831"/>
      <c r="G34" s="831"/>
      <c r="H34" s="831"/>
      <c r="I34" s="831"/>
      <c r="J34" s="831"/>
      <c r="K34" s="831"/>
      <c r="L34" s="831"/>
      <c r="M34" s="831"/>
      <c r="N34" s="831"/>
      <c r="O34" s="831"/>
      <c r="P34" s="832"/>
      <c r="Q34" s="833"/>
      <c r="R34" s="834"/>
      <c r="S34" s="834"/>
      <c r="T34" s="834"/>
      <c r="U34" s="834"/>
      <c r="V34" s="834"/>
      <c r="W34" s="834"/>
      <c r="X34" s="834"/>
      <c r="Y34" s="834"/>
      <c r="Z34" s="834"/>
      <c r="AA34" s="834"/>
      <c r="AB34" s="834"/>
      <c r="AC34" s="834"/>
      <c r="AD34" s="834"/>
      <c r="AE34" s="835"/>
      <c r="AF34" s="836"/>
      <c r="AG34" s="837"/>
      <c r="AH34" s="837"/>
      <c r="AI34" s="837"/>
      <c r="AJ34" s="838"/>
      <c r="AK34" s="905"/>
      <c r="AL34" s="906"/>
      <c r="AM34" s="906"/>
      <c r="AN34" s="906"/>
      <c r="AO34" s="906"/>
      <c r="AP34" s="906"/>
      <c r="AQ34" s="906"/>
      <c r="AR34" s="906"/>
      <c r="AS34" s="906"/>
      <c r="AT34" s="906"/>
      <c r="AU34" s="906"/>
      <c r="AV34" s="906"/>
      <c r="AW34" s="906"/>
      <c r="AX34" s="906"/>
      <c r="AY34" s="906"/>
      <c r="AZ34" s="907"/>
      <c r="BA34" s="907"/>
      <c r="BB34" s="907"/>
      <c r="BC34" s="907"/>
      <c r="BD34" s="907"/>
      <c r="BE34" s="903"/>
      <c r="BF34" s="903"/>
      <c r="BG34" s="903"/>
      <c r="BH34" s="903"/>
      <c r="BI34" s="904"/>
      <c r="BJ34" s="247"/>
      <c r="BK34" s="247"/>
      <c r="BL34" s="247"/>
      <c r="BM34" s="247"/>
      <c r="BN34" s="247"/>
      <c r="BO34" s="260"/>
      <c r="BP34" s="260"/>
      <c r="BQ34" s="257">
        <v>28</v>
      </c>
      <c r="BR34" s="258"/>
      <c r="BS34" s="843"/>
      <c r="BT34" s="844"/>
      <c r="BU34" s="844"/>
      <c r="BV34" s="844"/>
      <c r="BW34" s="844"/>
      <c r="BX34" s="844"/>
      <c r="BY34" s="844"/>
      <c r="BZ34" s="844"/>
      <c r="CA34" s="844"/>
      <c r="CB34" s="844"/>
      <c r="CC34" s="844"/>
      <c r="CD34" s="844"/>
      <c r="CE34" s="844"/>
      <c r="CF34" s="844"/>
      <c r="CG34" s="845"/>
      <c r="CH34" s="856"/>
      <c r="CI34" s="857"/>
      <c r="CJ34" s="857"/>
      <c r="CK34" s="857"/>
      <c r="CL34" s="858"/>
      <c r="CM34" s="856"/>
      <c r="CN34" s="857"/>
      <c r="CO34" s="857"/>
      <c r="CP34" s="857"/>
      <c r="CQ34" s="858"/>
      <c r="CR34" s="856"/>
      <c r="CS34" s="857"/>
      <c r="CT34" s="857"/>
      <c r="CU34" s="857"/>
      <c r="CV34" s="858"/>
      <c r="CW34" s="856"/>
      <c r="CX34" s="857"/>
      <c r="CY34" s="857"/>
      <c r="CZ34" s="857"/>
      <c r="DA34" s="858"/>
      <c r="DB34" s="856"/>
      <c r="DC34" s="857"/>
      <c r="DD34" s="857"/>
      <c r="DE34" s="857"/>
      <c r="DF34" s="858"/>
      <c r="DG34" s="856"/>
      <c r="DH34" s="857"/>
      <c r="DI34" s="857"/>
      <c r="DJ34" s="857"/>
      <c r="DK34" s="858"/>
      <c r="DL34" s="856"/>
      <c r="DM34" s="857"/>
      <c r="DN34" s="857"/>
      <c r="DO34" s="857"/>
      <c r="DP34" s="858"/>
      <c r="DQ34" s="856"/>
      <c r="DR34" s="857"/>
      <c r="DS34" s="857"/>
      <c r="DT34" s="857"/>
      <c r="DU34" s="858"/>
      <c r="DV34" s="859"/>
      <c r="DW34" s="860"/>
      <c r="DX34" s="860"/>
      <c r="DY34" s="860"/>
      <c r="DZ34" s="861"/>
      <c r="EA34" s="241"/>
    </row>
    <row r="35" spans="1:131" s="242" customFormat="1" ht="26.25" customHeight="1" x14ac:dyDescent="0.2">
      <c r="A35" s="261">
        <v>8</v>
      </c>
      <c r="B35" s="830"/>
      <c r="C35" s="831"/>
      <c r="D35" s="831"/>
      <c r="E35" s="831"/>
      <c r="F35" s="831"/>
      <c r="G35" s="831"/>
      <c r="H35" s="831"/>
      <c r="I35" s="831"/>
      <c r="J35" s="831"/>
      <c r="K35" s="831"/>
      <c r="L35" s="831"/>
      <c r="M35" s="831"/>
      <c r="N35" s="831"/>
      <c r="O35" s="831"/>
      <c r="P35" s="832"/>
      <c r="Q35" s="833"/>
      <c r="R35" s="834"/>
      <c r="S35" s="834"/>
      <c r="T35" s="834"/>
      <c r="U35" s="834"/>
      <c r="V35" s="834"/>
      <c r="W35" s="834"/>
      <c r="X35" s="834"/>
      <c r="Y35" s="834"/>
      <c r="Z35" s="834"/>
      <c r="AA35" s="834"/>
      <c r="AB35" s="834"/>
      <c r="AC35" s="834"/>
      <c r="AD35" s="834"/>
      <c r="AE35" s="835"/>
      <c r="AF35" s="836"/>
      <c r="AG35" s="837"/>
      <c r="AH35" s="837"/>
      <c r="AI35" s="837"/>
      <c r="AJ35" s="838"/>
      <c r="AK35" s="905"/>
      <c r="AL35" s="906"/>
      <c r="AM35" s="906"/>
      <c r="AN35" s="906"/>
      <c r="AO35" s="906"/>
      <c r="AP35" s="906"/>
      <c r="AQ35" s="906"/>
      <c r="AR35" s="906"/>
      <c r="AS35" s="906"/>
      <c r="AT35" s="906"/>
      <c r="AU35" s="906"/>
      <c r="AV35" s="906"/>
      <c r="AW35" s="906"/>
      <c r="AX35" s="906"/>
      <c r="AY35" s="906"/>
      <c r="AZ35" s="907"/>
      <c r="BA35" s="907"/>
      <c r="BB35" s="907"/>
      <c r="BC35" s="907"/>
      <c r="BD35" s="907"/>
      <c r="BE35" s="903"/>
      <c r="BF35" s="903"/>
      <c r="BG35" s="903"/>
      <c r="BH35" s="903"/>
      <c r="BI35" s="904"/>
      <c r="BJ35" s="247"/>
      <c r="BK35" s="247"/>
      <c r="BL35" s="247"/>
      <c r="BM35" s="247"/>
      <c r="BN35" s="247"/>
      <c r="BO35" s="260"/>
      <c r="BP35" s="260"/>
      <c r="BQ35" s="257">
        <v>29</v>
      </c>
      <c r="BR35" s="258"/>
      <c r="BS35" s="843"/>
      <c r="BT35" s="844"/>
      <c r="BU35" s="844"/>
      <c r="BV35" s="844"/>
      <c r="BW35" s="844"/>
      <c r="BX35" s="844"/>
      <c r="BY35" s="844"/>
      <c r="BZ35" s="844"/>
      <c r="CA35" s="844"/>
      <c r="CB35" s="844"/>
      <c r="CC35" s="844"/>
      <c r="CD35" s="844"/>
      <c r="CE35" s="844"/>
      <c r="CF35" s="844"/>
      <c r="CG35" s="845"/>
      <c r="CH35" s="856"/>
      <c r="CI35" s="857"/>
      <c r="CJ35" s="857"/>
      <c r="CK35" s="857"/>
      <c r="CL35" s="858"/>
      <c r="CM35" s="856"/>
      <c r="CN35" s="857"/>
      <c r="CO35" s="857"/>
      <c r="CP35" s="857"/>
      <c r="CQ35" s="858"/>
      <c r="CR35" s="856"/>
      <c r="CS35" s="857"/>
      <c r="CT35" s="857"/>
      <c r="CU35" s="857"/>
      <c r="CV35" s="858"/>
      <c r="CW35" s="856"/>
      <c r="CX35" s="857"/>
      <c r="CY35" s="857"/>
      <c r="CZ35" s="857"/>
      <c r="DA35" s="858"/>
      <c r="DB35" s="856"/>
      <c r="DC35" s="857"/>
      <c r="DD35" s="857"/>
      <c r="DE35" s="857"/>
      <c r="DF35" s="858"/>
      <c r="DG35" s="856"/>
      <c r="DH35" s="857"/>
      <c r="DI35" s="857"/>
      <c r="DJ35" s="857"/>
      <c r="DK35" s="858"/>
      <c r="DL35" s="856"/>
      <c r="DM35" s="857"/>
      <c r="DN35" s="857"/>
      <c r="DO35" s="857"/>
      <c r="DP35" s="858"/>
      <c r="DQ35" s="856"/>
      <c r="DR35" s="857"/>
      <c r="DS35" s="857"/>
      <c r="DT35" s="857"/>
      <c r="DU35" s="858"/>
      <c r="DV35" s="859"/>
      <c r="DW35" s="860"/>
      <c r="DX35" s="860"/>
      <c r="DY35" s="860"/>
      <c r="DZ35" s="861"/>
      <c r="EA35" s="241"/>
    </row>
    <row r="36" spans="1:131" s="242" customFormat="1" ht="26.25" customHeight="1" x14ac:dyDescent="0.2">
      <c r="A36" s="261">
        <v>9</v>
      </c>
      <c r="B36" s="830"/>
      <c r="C36" s="831"/>
      <c r="D36" s="831"/>
      <c r="E36" s="831"/>
      <c r="F36" s="831"/>
      <c r="G36" s="831"/>
      <c r="H36" s="831"/>
      <c r="I36" s="831"/>
      <c r="J36" s="831"/>
      <c r="K36" s="831"/>
      <c r="L36" s="831"/>
      <c r="M36" s="831"/>
      <c r="N36" s="831"/>
      <c r="O36" s="831"/>
      <c r="P36" s="832"/>
      <c r="Q36" s="833"/>
      <c r="R36" s="834"/>
      <c r="S36" s="834"/>
      <c r="T36" s="834"/>
      <c r="U36" s="834"/>
      <c r="V36" s="834"/>
      <c r="W36" s="834"/>
      <c r="X36" s="834"/>
      <c r="Y36" s="834"/>
      <c r="Z36" s="834"/>
      <c r="AA36" s="834"/>
      <c r="AB36" s="834"/>
      <c r="AC36" s="834"/>
      <c r="AD36" s="834"/>
      <c r="AE36" s="835"/>
      <c r="AF36" s="836"/>
      <c r="AG36" s="837"/>
      <c r="AH36" s="837"/>
      <c r="AI36" s="837"/>
      <c r="AJ36" s="838"/>
      <c r="AK36" s="905"/>
      <c r="AL36" s="906"/>
      <c r="AM36" s="906"/>
      <c r="AN36" s="906"/>
      <c r="AO36" s="906"/>
      <c r="AP36" s="906"/>
      <c r="AQ36" s="906"/>
      <c r="AR36" s="906"/>
      <c r="AS36" s="906"/>
      <c r="AT36" s="906"/>
      <c r="AU36" s="906"/>
      <c r="AV36" s="906"/>
      <c r="AW36" s="906"/>
      <c r="AX36" s="906"/>
      <c r="AY36" s="906"/>
      <c r="AZ36" s="907"/>
      <c r="BA36" s="907"/>
      <c r="BB36" s="907"/>
      <c r="BC36" s="907"/>
      <c r="BD36" s="907"/>
      <c r="BE36" s="903"/>
      <c r="BF36" s="903"/>
      <c r="BG36" s="903"/>
      <c r="BH36" s="903"/>
      <c r="BI36" s="904"/>
      <c r="BJ36" s="247"/>
      <c r="BK36" s="247"/>
      <c r="BL36" s="247"/>
      <c r="BM36" s="247"/>
      <c r="BN36" s="247"/>
      <c r="BO36" s="260"/>
      <c r="BP36" s="260"/>
      <c r="BQ36" s="257">
        <v>30</v>
      </c>
      <c r="BR36" s="258"/>
      <c r="BS36" s="843"/>
      <c r="BT36" s="844"/>
      <c r="BU36" s="844"/>
      <c r="BV36" s="844"/>
      <c r="BW36" s="844"/>
      <c r="BX36" s="844"/>
      <c r="BY36" s="844"/>
      <c r="BZ36" s="844"/>
      <c r="CA36" s="844"/>
      <c r="CB36" s="844"/>
      <c r="CC36" s="844"/>
      <c r="CD36" s="844"/>
      <c r="CE36" s="844"/>
      <c r="CF36" s="844"/>
      <c r="CG36" s="845"/>
      <c r="CH36" s="856"/>
      <c r="CI36" s="857"/>
      <c r="CJ36" s="857"/>
      <c r="CK36" s="857"/>
      <c r="CL36" s="858"/>
      <c r="CM36" s="856"/>
      <c r="CN36" s="857"/>
      <c r="CO36" s="857"/>
      <c r="CP36" s="857"/>
      <c r="CQ36" s="858"/>
      <c r="CR36" s="856"/>
      <c r="CS36" s="857"/>
      <c r="CT36" s="857"/>
      <c r="CU36" s="857"/>
      <c r="CV36" s="858"/>
      <c r="CW36" s="856"/>
      <c r="CX36" s="857"/>
      <c r="CY36" s="857"/>
      <c r="CZ36" s="857"/>
      <c r="DA36" s="858"/>
      <c r="DB36" s="856"/>
      <c r="DC36" s="857"/>
      <c r="DD36" s="857"/>
      <c r="DE36" s="857"/>
      <c r="DF36" s="858"/>
      <c r="DG36" s="856"/>
      <c r="DH36" s="857"/>
      <c r="DI36" s="857"/>
      <c r="DJ36" s="857"/>
      <c r="DK36" s="858"/>
      <c r="DL36" s="856"/>
      <c r="DM36" s="857"/>
      <c r="DN36" s="857"/>
      <c r="DO36" s="857"/>
      <c r="DP36" s="858"/>
      <c r="DQ36" s="856"/>
      <c r="DR36" s="857"/>
      <c r="DS36" s="857"/>
      <c r="DT36" s="857"/>
      <c r="DU36" s="858"/>
      <c r="DV36" s="859"/>
      <c r="DW36" s="860"/>
      <c r="DX36" s="860"/>
      <c r="DY36" s="860"/>
      <c r="DZ36" s="861"/>
      <c r="EA36" s="241"/>
    </row>
    <row r="37" spans="1:131" s="242" customFormat="1" ht="26.25" customHeight="1" x14ac:dyDescent="0.2">
      <c r="A37" s="261">
        <v>10</v>
      </c>
      <c r="B37" s="830"/>
      <c r="C37" s="831"/>
      <c r="D37" s="831"/>
      <c r="E37" s="831"/>
      <c r="F37" s="831"/>
      <c r="G37" s="831"/>
      <c r="H37" s="831"/>
      <c r="I37" s="831"/>
      <c r="J37" s="831"/>
      <c r="K37" s="831"/>
      <c r="L37" s="831"/>
      <c r="M37" s="831"/>
      <c r="N37" s="831"/>
      <c r="O37" s="831"/>
      <c r="P37" s="832"/>
      <c r="Q37" s="833"/>
      <c r="R37" s="834"/>
      <c r="S37" s="834"/>
      <c r="T37" s="834"/>
      <c r="U37" s="834"/>
      <c r="V37" s="834"/>
      <c r="W37" s="834"/>
      <c r="X37" s="834"/>
      <c r="Y37" s="834"/>
      <c r="Z37" s="834"/>
      <c r="AA37" s="834"/>
      <c r="AB37" s="834"/>
      <c r="AC37" s="834"/>
      <c r="AD37" s="834"/>
      <c r="AE37" s="835"/>
      <c r="AF37" s="836"/>
      <c r="AG37" s="837"/>
      <c r="AH37" s="837"/>
      <c r="AI37" s="837"/>
      <c r="AJ37" s="838"/>
      <c r="AK37" s="905"/>
      <c r="AL37" s="906"/>
      <c r="AM37" s="906"/>
      <c r="AN37" s="906"/>
      <c r="AO37" s="906"/>
      <c r="AP37" s="906"/>
      <c r="AQ37" s="906"/>
      <c r="AR37" s="906"/>
      <c r="AS37" s="906"/>
      <c r="AT37" s="906"/>
      <c r="AU37" s="906"/>
      <c r="AV37" s="906"/>
      <c r="AW37" s="906"/>
      <c r="AX37" s="906"/>
      <c r="AY37" s="906"/>
      <c r="AZ37" s="907"/>
      <c r="BA37" s="907"/>
      <c r="BB37" s="907"/>
      <c r="BC37" s="907"/>
      <c r="BD37" s="907"/>
      <c r="BE37" s="903"/>
      <c r="BF37" s="903"/>
      <c r="BG37" s="903"/>
      <c r="BH37" s="903"/>
      <c r="BI37" s="904"/>
      <c r="BJ37" s="247"/>
      <c r="BK37" s="247"/>
      <c r="BL37" s="247"/>
      <c r="BM37" s="247"/>
      <c r="BN37" s="247"/>
      <c r="BO37" s="260"/>
      <c r="BP37" s="260"/>
      <c r="BQ37" s="257">
        <v>31</v>
      </c>
      <c r="BR37" s="258"/>
      <c r="BS37" s="843"/>
      <c r="BT37" s="844"/>
      <c r="BU37" s="844"/>
      <c r="BV37" s="844"/>
      <c r="BW37" s="844"/>
      <c r="BX37" s="844"/>
      <c r="BY37" s="844"/>
      <c r="BZ37" s="844"/>
      <c r="CA37" s="844"/>
      <c r="CB37" s="844"/>
      <c r="CC37" s="844"/>
      <c r="CD37" s="844"/>
      <c r="CE37" s="844"/>
      <c r="CF37" s="844"/>
      <c r="CG37" s="845"/>
      <c r="CH37" s="856"/>
      <c r="CI37" s="857"/>
      <c r="CJ37" s="857"/>
      <c r="CK37" s="857"/>
      <c r="CL37" s="858"/>
      <c r="CM37" s="856"/>
      <c r="CN37" s="857"/>
      <c r="CO37" s="857"/>
      <c r="CP37" s="857"/>
      <c r="CQ37" s="858"/>
      <c r="CR37" s="856"/>
      <c r="CS37" s="857"/>
      <c r="CT37" s="857"/>
      <c r="CU37" s="857"/>
      <c r="CV37" s="858"/>
      <c r="CW37" s="856"/>
      <c r="CX37" s="857"/>
      <c r="CY37" s="857"/>
      <c r="CZ37" s="857"/>
      <c r="DA37" s="858"/>
      <c r="DB37" s="856"/>
      <c r="DC37" s="857"/>
      <c r="DD37" s="857"/>
      <c r="DE37" s="857"/>
      <c r="DF37" s="858"/>
      <c r="DG37" s="856"/>
      <c r="DH37" s="857"/>
      <c r="DI37" s="857"/>
      <c r="DJ37" s="857"/>
      <c r="DK37" s="858"/>
      <c r="DL37" s="856"/>
      <c r="DM37" s="857"/>
      <c r="DN37" s="857"/>
      <c r="DO37" s="857"/>
      <c r="DP37" s="858"/>
      <c r="DQ37" s="856"/>
      <c r="DR37" s="857"/>
      <c r="DS37" s="857"/>
      <c r="DT37" s="857"/>
      <c r="DU37" s="858"/>
      <c r="DV37" s="859"/>
      <c r="DW37" s="860"/>
      <c r="DX37" s="860"/>
      <c r="DY37" s="860"/>
      <c r="DZ37" s="861"/>
      <c r="EA37" s="241"/>
    </row>
    <row r="38" spans="1:131" s="242" customFormat="1" ht="26.25" customHeight="1" x14ac:dyDescent="0.2">
      <c r="A38" s="261">
        <v>11</v>
      </c>
      <c r="B38" s="830"/>
      <c r="C38" s="831"/>
      <c r="D38" s="831"/>
      <c r="E38" s="831"/>
      <c r="F38" s="831"/>
      <c r="G38" s="831"/>
      <c r="H38" s="831"/>
      <c r="I38" s="831"/>
      <c r="J38" s="831"/>
      <c r="K38" s="831"/>
      <c r="L38" s="831"/>
      <c r="M38" s="831"/>
      <c r="N38" s="831"/>
      <c r="O38" s="831"/>
      <c r="P38" s="832"/>
      <c r="Q38" s="833"/>
      <c r="R38" s="834"/>
      <c r="S38" s="834"/>
      <c r="T38" s="834"/>
      <c r="U38" s="834"/>
      <c r="V38" s="834"/>
      <c r="W38" s="834"/>
      <c r="X38" s="834"/>
      <c r="Y38" s="834"/>
      <c r="Z38" s="834"/>
      <c r="AA38" s="834"/>
      <c r="AB38" s="834"/>
      <c r="AC38" s="834"/>
      <c r="AD38" s="834"/>
      <c r="AE38" s="835"/>
      <c r="AF38" s="836"/>
      <c r="AG38" s="837"/>
      <c r="AH38" s="837"/>
      <c r="AI38" s="837"/>
      <c r="AJ38" s="838"/>
      <c r="AK38" s="905"/>
      <c r="AL38" s="906"/>
      <c r="AM38" s="906"/>
      <c r="AN38" s="906"/>
      <c r="AO38" s="906"/>
      <c r="AP38" s="906"/>
      <c r="AQ38" s="906"/>
      <c r="AR38" s="906"/>
      <c r="AS38" s="906"/>
      <c r="AT38" s="906"/>
      <c r="AU38" s="906"/>
      <c r="AV38" s="906"/>
      <c r="AW38" s="906"/>
      <c r="AX38" s="906"/>
      <c r="AY38" s="906"/>
      <c r="AZ38" s="907"/>
      <c r="BA38" s="907"/>
      <c r="BB38" s="907"/>
      <c r="BC38" s="907"/>
      <c r="BD38" s="907"/>
      <c r="BE38" s="903"/>
      <c r="BF38" s="903"/>
      <c r="BG38" s="903"/>
      <c r="BH38" s="903"/>
      <c r="BI38" s="904"/>
      <c r="BJ38" s="247"/>
      <c r="BK38" s="247"/>
      <c r="BL38" s="247"/>
      <c r="BM38" s="247"/>
      <c r="BN38" s="247"/>
      <c r="BO38" s="260"/>
      <c r="BP38" s="260"/>
      <c r="BQ38" s="257">
        <v>32</v>
      </c>
      <c r="BR38" s="258"/>
      <c r="BS38" s="843"/>
      <c r="BT38" s="844"/>
      <c r="BU38" s="844"/>
      <c r="BV38" s="844"/>
      <c r="BW38" s="844"/>
      <c r="BX38" s="844"/>
      <c r="BY38" s="844"/>
      <c r="BZ38" s="844"/>
      <c r="CA38" s="844"/>
      <c r="CB38" s="844"/>
      <c r="CC38" s="844"/>
      <c r="CD38" s="844"/>
      <c r="CE38" s="844"/>
      <c r="CF38" s="844"/>
      <c r="CG38" s="845"/>
      <c r="CH38" s="856"/>
      <c r="CI38" s="857"/>
      <c r="CJ38" s="857"/>
      <c r="CK38" s="857"/>
      <c r="CL38" s="858"/>
      <c r="CM38" s="856"/>
      <c r="CN38" s="857"/>
      <c r="CO38" s="857"/>
      <c r="CP38" s="857"/>
      <c r="CQ38" s="858"/>
      <c r="CR38" s="856"/>
      <c r="CS38" s="857"/>
      <c r="CT38" s="857"/>
      <c r="CU38" s="857"/>
      <c r="CV38" s="858"/>
      <c r="CW38" s="856"/>
      <c r="CX38" s="857"/>
      <c r="CY38" s="857"/>
      <c r="CZ38" s="857"/>
      <c r="DA38" s="858"/>
      <c r="DB38" s="856"/>
      <c r="DC38" s="857"/>
      <c r="DD38" s="857"/>
      <c r="DE38" s="857"/>
      <c r="DF38" s="858"/>
      <c r="DG38" s="856"/>
      <c r="DH38" s="857"/>
      <c r="DI38" s="857"/>
      <c r="DJ38" s="857"/>
      <c r="DK38" s="858"/>
      <c r="DL38" s="856"/>
      <c r="DM38" s="857"/>
      <c r="DN38" s="857"/>
      <c r="DO38" s="857"/>
      <c r="DP38" s="858"/>
      <c r="DQ38" s="856"/>
      <c r="DR38" s="857"/>
      <c r="DS38" s="857"/>
      <c r="DT38" s="857"/>
      <c r="DU38" s="858"/>
      <c r="DV38" s="859"/>
      <c r="DW38" s="860"/>
      <c r="DX38" s="860"/>
      <c r="DY38" s="860"/>
      <c r="DZ38" s="861"/>
      <c r="EA38" s="241"/>
    </row>
    <row r="39" spans="1:131" s="242" customFormat="1" ht="26.25" customHeight="1" x14ac:dyDescent="0.2">
      <c r="A39" s="261">
        <v>12</v>
      </c>
      <c r="B39" s="830"/>
      <c r="C39" s="831"/>
      <c r="D39" s="831"/>
      <c r="E39" s="831"/>
      <c r="F39" s="831"/>
      <c r="G39" s="831"/>
      <c r="H39" s="831"/>
      <c r="I39" s="831"/>
      <c r="J39" s="831"/>
      <c r="K39" s="831"/>
      <c r="L39" s="831"/>
      <c r="M39" s="831"/>
      <c r="N39" s="831"/>
      <c r="O39" s="831"/>
      <c r="P39" s="832"/>
      <c r="Q39" s="833"/>
      <c r="R39" s="834"/>
      <c r="S39" s="834"/>
      <c r="T39" s="834"/>
      <c r="U39" s="834"/>
      <c r="V39" s="834"/>
      <c r="W39" s="834"/>
      <c r="X39" s="834"/>
      <c r="Y39" s="834"/>
      <c r="Z39" s="834"/>
      <c r="AA39" s="834"/>
      <c r="AB39" s="834"/>
      <c r="AC39" s="834"/>
      <c r="AD39" s="834"/>
      <c r="AE39" s="835"/>
      <c r="AF39" s="836"/>
      <c r="AG39" s="837"/>
      <c r="AH39" s="837"/>
      <c r="AI39" s="837"/>
      <c r="AJ39" s="838"/>
      <c r="AK39" s="905"/>
      <c r="AL39" s="906"/>
      <c r="AM39" s="906"/>
      <c r="AN39" s="906"/>
      <c r="AO39" s="906"/>
      <c r="AP39" s="906"/>
      <c r="AQ39" s="906"/>
      <c r="AR39" s="906"/>
      <c r="AS39" s="906"/>
      <c r="AT39" s="906"/>
      <c r="AU39" s="906"/>
      <c r="AV39" s="906"/>
      <c r="AW39" s="906"/>
      <c r="AX39" s="906"/>
      <c r="AY39" s="906"/>
      <c r="AZ39" s="907"/>
      <c r="BA39" s="907"/>
      <c r="BB39" s="907"/>
      <c r="BC39" s="907"/>
      <c r="BD39" s="907"/>
      <c r="BE39" s="903"/>
      <c r="BF39" s="903"/>
      <c r="BG39" s="903"/>
      <c r="BH39" s="903"/>
      <c r="BI39" s="904"/>
      <c r="BJ39" s="247"/>
      <c r="BK39" s="247"/>
      <c r="BL39" s="247"/>
      <c r="BM39" s="247"/>
      <c r="BN39" s="247"/>
      <c r="BO39" s="260"/>
      <c r="BP39" s="260"/>
      <c r="BQ39" s="257">
        <v>33</v>
      </c>
      <c r="BR39" s="258"/>
      <c r="BS39" s="843"/>
      <c r="BT39" s="844"/>
      <c r="BU39" s="844"/>
      <c r="BV39" s="844"/>
      <c r="BW39" s="844"/>
      <c r="BX39" s="844"/>
      <c r="BY39" s="844"/>
      <c r="BZ39" s="844"/>
      <c r="CA39" s="844"/>
      <c r="CB39" s="844"/>
      <c r="CC39" s="844"/>
      <c r="CD39" s="844"/>
      <c r="CE39" s="844"/>
      <c r="CF39" s="844"/>
      <c r="CG39" s="845"/>
      <c r="CH39" s="856"/>
      <c r="CI39" s="857"/>
      <c r="CJ39" s="857"/>
      <c r="CK39" s="857"/>
      <c r="CL39" s="858"/>
      <c r="CM39" s="856"/>
      <c r="CN39" s="857"/>
      <c r="CO39" s="857"/>
      <c r="CP39" s="857"/>
      <c r="CQ39" s="858"/>
      <c r="CR39" s="856"/>
      <c r="CS39" s="857"/>
      <c r="CT39" s="857"/>
      <c r="CU39" s="857"/>
      <c r="CV39" s="858"/>
      <c r="CW39" s="856"/>
      <c r="CX39" s="857"/>
      <c r="CY39" s="857"/>
      <c r="CZ39" s="857"/>
      <c r="DA39" s="858"/>
      <c r="DB39" s="856"/>
      <c r="DC39" s="857"/>
      <c r="DD39" s="857"/>
      <c r="DE39" s="857"/>
      <c r="DF39" s="858"/>
      <c r="DG39" s="856"/>
      <c r="DH39" s="857"/>
      <c r="DI39" s="857"/>
      <c r="DJ39" s="857"/>
      <c r="DK39" s="858"/>
      <c r="DL39" s="856"/>
      <c r="DM39" s="857"/>
      <c r="DN39" s="857"/>
      <c r="DO39" s="857"/>
      <c r="DP39" s="858"/>
      <c r="DQ39" s="856"/>
      <c r="DR39" s="857"/>
      <c r="DS39" s="857"/>
      <c r="DT39" s="857"/>
      <c r="DU39" s="858"/>
      <c r="DV39" s="859"/>
      <c r="DW39" s="860"/>
      <c r="DX39" s="860"/>
      <c r="DY39" s="860"/>
      <c r="DZ39" s="861"/>
      <c r="EA39" s="241"/>
    </row>
    <row r="40" spans="1:131" s="242" customFormat="1" ht="26.25" customHeight="1" x14ac:dyDescent="0.2">
      <c r="A40" s="256">
        <v>13</v>
      </c>
      <c r="B40" s="830"/>
      <c r="C40" s="831"/>
      <c r="D40" s="831"/>
      <c r="E40" s="831"/>
      <c r="F40" s="831"/>
      <c r="G40" s="831"/>
      <c r="H40" s="831"/>
      <c r="I40" s="831"/>
      <c r="J40" s="831"/>
      <c r="K40" s="831"/>
      <c r="L40" s="831"/>
      <c r="M40" s="831"/>
      <c r="N40" s="831"/>
      <c r="O40" s="831"/>
      <c r="P40" s="832"/>
      <c r="Q40" s="833"/>
      <c r="R40" s="834"/>
      <c r="S40" s="834"/>
      <c r="T40" s="834"/>
      <c r="U40" s="834"/>
      <c r="V40" s="834"/>
      <c r="W40" s="834"/>
      <c r="X40" s="834"/>
      <c r="Y40" s="834"/>
      <c r="Z40" s="834"/>
      <c r="AA40" s="834"/>
      <c r="AB40" s="834"/>
      <c r="AC40" s="834"/>
      <c r="AD40" s="834"/>
      <c r="AE40" s="835"/>
      <c r="AF40" s="836"/>
      <c r="AG40" s="837"/>
      <c r="AH40" s="837"/>
      <c r="AI40" s="837"/>
      <c r="AJ40" s="838"/>
      <c r="AK40" s="905"/>
      <c r="AL40" s="906"/>
      <c r="AM40" s="906"/>
      <c r="AN40" s="906"/>
      <c r="AO40" s="906"/>
      <c r="AP40" s="906"/>
      <c r="AQ40" s="906"/>
      <c r="AR40" s="906"/>
      <c r="AS40" s="906"/>
      <c r="AT40" s="906"/>
      <c r="AU40" s="906"/>
      <c r="AV40" s="906"/>
      <c r="AW40" s="906"/>
      <c r="AX40" s="906"/>
      <c r="AY40" s="906"/>
      <c r="AZ40" s="907"/>
      <c r="BA40" s="907"/>
      <c r="BB40" s="907"/>
      <c r="BC40" s="907"/>
      <c r="BD40" s="907"/>
      <c r="BE40" s="903"/>
      <c r="BF40" s="903"/>
      <c r="BG40" s="903"/>
      <c r="BH40" s="903"/>
      <c r="BI40" s="904"/>
      <c r="BJ40" s="247"/>
      <c r="BK40" s="247"/>
      <c r="BL40" s="247"/>
      <c r="BM40" s="247"/>
      <c r="BN40" s="247"/>
      <c r="BO40" s="260"/>
      <c r="BP40" s="260"/>
      <c r="BQ40" s="257">
        <v>34</v>
      </c>
      <c r="BR40" s="258"/>
      <c r="BS40" s="843"/>
      <c r="BT40" s="844"/>
      <c r="BU40" s="844"/>
      <c r="BV40" s="844"/>
      <c r="BW40" s="844"/>
      <c r="BX40" s="844"/>
      <c r="BY40" s="844"/>
      <c r="BZ40" s="844"/>
      <c r="CA40" s="844"/>
      <c r="CB40" s="844"/>
      <c r="CC40" s="844"/>
      <c r="CD40" s="844"/>
      <c r="CE40" s="844"/>
      <c r="CF40" s="844"/>
      <c r="CG40" s="845"/>
      <c r="CH40" s="856"/>
      <c r="CI40" s="857"/>
      <c r="CJ40" s="857"/>
      <c r="CK40" s="857"/>
      <c r="CL40" s="858"/>
      <c r="CM40" s="856"/>
      <c r="CN40" s="857"/>
      <c r="CO40" s="857"/>
      <c r="CP40" s="857"/>
      <c r="CQ40" s="858"/>
      <c r="CR40" s="856"/>
      <c r="CS40" s="857"/>
      <c r="CT40" s="857"/>
      <c r="CU40" s="857"/>
      <c r="CV40" s="858"/>
      <c r="CW40" s="856"/>
      <c r="CX40" s="857"/>
      <c r="CY40" s="857"/>
      <c r="CZ40" s="857"/>
      <c r="DA40" s="858"/>
      <c r="DB40" s="856"/>
      <c r="DC40" s="857"/>
      <c r="DD40" s="857"/>
      <c r="DE40" s="857"/>
      <c r="DF40" s="858"/>
      <c r="DG40" s="856"/>
      <c r="DH40" s="857"/>
      <c r="DI40" s="857"/>
      <c r="DJ40" s="857"/>
      <c r="DK40" s="858"/>
      <c r="DL40" s="856"/>
      <c r="DM40" s="857"/>
      <c r="DN40" s="857"/>
      <c r="DO40" s="857"/>
      <c r="DP40" s="858"/>
      <c r="DQ40" s="856"/>
      <c r="DR40" s="857"/>
      <c r="DS40" s="857"/>
      <c r="DT40" s="857"/>
      <c r="DU40" s="858"/>
      <c r="DV40" s="859"/>
      <c r="DW40" s="860"/>
      <c r="DX40" s="860"/>
      <c r="DY40" s="860"/>
      <c r="DZ40" s="861"/>
      <c r="EA40" s="241"/>
    </row>
    <row r="41" spans="1:131" s="242" customFormat="1" ht="26.25" customHeight="1" x14ac:dyDescent="0.2">
      <c r="A41" s="256">
        <v>14</v>
      </c>
      <c r="B41" s="830"/>
      <c r="C41" s="831"/>
      <c r="D41" s="831"/>
      <c r="E41" s="831"/>
      <c r="F41" s="831"/>
      <c r="G41" s="831"/>
      <c r="H41" s="831"/>
      <c r="I41" s="831"/>
      <c r="J41" s="831"/>
      <c r="K41" s="831"/>
      <c r="L41" s="831"/>
      <c r="M41" s="831"/>
      <c r="N41" s="831"/>
      <c r="O41" s="831"/>
      <c r="P41" s="832"/>
      <c r="Q41" s="833"/>
      <c r="R41" s="834"/>
      <c r="S41" s="834"/>
      <c r="T41" s="834"/>
      <c r="U41" s="834"/>
      <c r="V41" s="834"/>
      <c r="W41" s="834"/>
      <c r="X41" s="834"/>
      <c r="Y41" s="834"/>
      <c r="Z41" s="834"/>
      <c r="AA41" s="834"/>
      <c r="AB41" s="834"/>
      <c r="AC41" s="834"/>
      <c r="AD41" s="834"/>
      <c r="AE41" s="835"/>
      <c r="AF41" s="836"/>
      <c r="AG41" s="837"/>
      <c r="AH41" s="837"/>
      <c r="AI41" s="837"/>
      <c r="AJ41" s="838"/>
      <c r="AK41" s="905"/>
      <c r="AL41" s="906"/>
      <c r="AM41" s="906"/>
      <c r="AN41" s="906"/>
      <c r="AO41" s="906"/>
      <c r="AP41" s="906"/>
      <c r="AQ41" s="906"/>
      <c r="AR41" s="906"/>
      <c r="AS41" s="906"/>
      <c r="AT41" s="906"/>
      <c r="AU41" s="906"/>
      <c r="AV41" s="906"/>
      <c r="AW41" s="906"/>
      <c r="AX41" s="906"/>
      <c r="AY41" s="906"/>
      <c r="AZ41" s="907"/>
      <c r="BA41" s="907"/>
      <c r="BB41" s="907"/>
      <c r="BC41" s="907"/>
      <c r="BD41" s="907"/>
      <c r="BE41" s="903"/>
      <c r="BF41" s="903"/>
      <c r="BG41" s="903"/>
      <c r="BH41" s="903"/>
      <c r="BI41" s="904"/>
      <c r="BJ41" s="247"/>
      <c r="BK41" s="247"/>
      <c r="BL41" s="247"/>
      <c r="BM41" s="247"/>
      <c r="BN41" s="247"/>
      <c r="BO41" s="260"/>
      <c r="BP41" s="260"/>
      <c r="BQ41" s="257">
        <v>35</v>
      </c>
      <c r="BR41" s="258"/>
      <c r="BS41" s="843"/>
      <c r="BT41" s="844"/>
      <c r="BU41" s="844"/>
      <c r="BV41" s="844"/>
      <c r="BW41" s="844"/>
      <c r="BX41" s="844"/>
      <c r="BY41" s="844"/>
      <c r="BZ41" s="844"/>
      <c r="CA41" s="844"/>
      <c r="CB41" s="844"/>
      <c r="CC41" s="844"/>
      <c r="CD41" s="844"/>
      <c r="CE41" s="844"/>
      <c r="CF41" s="844"/>
      <c r="CG41" s="845"/>
      <c r="CH41" s="856"/>
      <c r="CI41" s="857"/>
      <c r="CJ41" s="857"/>
      <c r="CK41" s="857"/>
      <c r="CL41" s="858"/>
      <c r="CM41" s="856"/>
      <c r="CN41" s="857"/>
      <c r="CO41" s="857"/>
      <c r="CP41" s="857"/>
      <c r="CQ41" s="858"/>
      <c r="CR41" s="856"/>
      <c r="CS41" s="857"/>
      <c r="CT41" s="857"/>
      <c r="CU41" s="857"/>
      <c r="CV41" s="858"/>
      <c r="CW41" s="856"/>
      <c r="CX41" s="857"/>
      <c r="CY41" s="857"/>
      <c r="CZ41" s="857"/>
      <c r="DA41" s="858"/>
      <c r="DB41" s="856"/>
      <c r="DC41" s="857"/>
      <c r="DD41" s="857"/>
      <c r="DE41" s="857"/>
      <c r="DF41" s="858"/>
      <c r="DG41" s="856"/>
      <c r="DH41" s="857"/>
      <c r="DI41" s="857"/>
      <c r="DJ41" s="857"/>
      <c r="DK41" s="858"/>
      <c r="DL41" s="856"/>
      <c r="DM41" s="857"/>
      <c r="DN41" s="857"/>
      <c r="DO41" s="857"/>
      <c r="DP41" s="858"/>
      <c r="DQ41" s="856"/>
      <c r="DR41" s="857"/>
      <c r="DS41" s="857"/>
      <c r="DT41" s="857"/>
      <c r="DU41" s="858"/>
      <c r="DV41" s="859"/>
      <c r="DW41" s="860"/>
      <c r="DX41" s="860"/>
      <c r="DY41" s="860"/>
      <c r="DZ41" s="861"/>
      <c r="EA41" s="241"/>
    </row>
    <row r="42" spans="1:131" s="242" customFormat="1" ht="26.25" customHeight="1" x14ac:dyDescent="0.2">
      <c r="A42" s="256">
        <v>15</v>
      </c>
      <c r="B42" s="830"/>
      <c r="C42" s="831"/>
      <c r="D42" s="831"/>
      <c r="E42" s="831"/>
      <c r="F42" s="831"/>
      <c r="G42" s="831"/>
      <c r="H42" s="831"/>
      <c r="I42" s="831"/>
      <c r="J42" s="831"/>
      <c r="K42" s="831"/>
      <c r="L42" s="831"/>
      <c r="M42" s="831"/>
      <c r="N42" s="831"/>
      <c r="O42" s="831"/>
      <c r="P42" s="832"/>
      <c r="Q42" s="833"/>
      <c r="R42" s="834"/>
      <c r="S42" s="834"/>
      <c r="T42" s="834"/>
      <c r="U42" s="834"/>
      <c r="V42" s="834"/>
      <c r="W42" s="834"/>
      <c r="X42" s="834"/>
      <c r="Y42" s="834"/>
      <c r="Z42" s="834"/>
      <c r="AA42" s="834"/>
      <c r="AB42" s="834"/>
      <c r="AC42" s="834"/>
      <c r="AD42" s="834"/>
      <c r="AE42" s="835"/>
      <c r="AF42" s="836"/>
      <c r="AG42" s="837"/>
      <c r="AH42" s="837"/>
      <c r="AI42" s="837"/>
      <c r="AJ42" s="838"/>
      <c r="AK42" s="905"/>
      <c r="AL42" s="906"/>
      <c r="AM42" s="906"/>
      <c r="AN42" s="906"/>
      <c r="AO42" s="906"/>
      <c r="AP42" s="906"/>
      <c r="AQ42" s="906"/>
      <c r="AR42" s="906"/>
      <c r="AS42" s="906"/>
      <c r="AT42" s="906"/>
      <c r="AU42" s="906"/>
      <c r="AV42" s="906"/>
      <c r="AW42" s="906"/>
      <c r="AX42" s="906"/>
      <c r="AY42" s="906"/>
      <c r="AZ42" s="907"/>
      <c r="BA42" s="907"/>
      <c r="BB42" s="907"/>
      <c r="BC42" s="907"/>
      <c r="BD42" s="907"/>
      <c r="BE42" s="903"/>
      <c r="BF42" s="903"/>
      <c r="BG42" s="903"/>
      <c r="BH42" s="903"/>
      <c r="BI42" s="904"/>
      <c r="BJ42" s="247"/>
      <c r="BK42" s="247"/>
      <c r="BL42" s="247"/>
      <c r="BM42" s="247"/>
      <c r="BN42" s="247"/>
      <c r="BO42" s="260"/>
      <c r="BP42" s="260"/>
      <c r="BQ42" s="257">
        <v>36</v>
      </c>
      <c r="BR42" s="258"/>
      <c r="BS42" s="843"/>
      <c r="BT42" s="844"/>
      <c r="BU42" s="844"/>
      <c r="BV42" s="844"/>
      <c r="BW42" s="844"/>
      <c r="BX42" s="844"/>
      <c r="BY42" s="844"/>
      <c r="BZ42" s="844"/>
      <c r="CA42" s="844"/>
      <c r="CB42" s="844"/>
      <c r="CC42" s="844"/>
      <c r="CD42" s="844"/>
      <c r="CE42" s="844"/>
      <c r="CF42" s="844"/>
      <c r="CG42" s="845"/>
      <c r="CH42" s="856"/>
      <c r="CI42" s="857"/>
      <c r="CJ42" s="857"/>
      <c r="CK42" s="857"/>
      <c r="CL42" s="858"/>
      <c r="CM42" s="856"/>
      <c r="CN42" s="857"/>
      <c r="CO42" s="857"/>
      <c r="CP42" s="857"/>
      <c r="CQ42" s="858"/>
      <c r="CR42" s="856"/>
      <c r="CS42" s="857"/>
      <c r="CT42" s="857"/>
      <c r="CU42" s="857"/>
      <c r="CV42" s="858"/>
      <c r="CW42" s="856"/>
      <c r="CX42" s="857"/>
      <c r="CY42" s="857"/>
      <c r="CZ42" s="857"/>
      <c r="DA42" s="858"/>
      <c r="DB42" s="856"/>
      <c r="DC42" s="857"/>
      <c r="DD42" s="857"/>
      <c r="DE42" s="857"/>
      <c r="DF42" s="858"/>
      <c r="DG42" s="856"/>
      <c r="DH42" s="857"/>
      <c r="DI42" s="857"/>
      <c r="DJ42" s="857"/>
      <c r="DK42" s="858"/>
      <c r="DL42" s="856"/>
      <c r="DM42" s="857"/>
      <c r="DN42" s="857"/>
      <c r="DO42" s="857"/>
      <c r="DP42" s="858"/>
      <c r="DQ42" s="856"/>
      <c r="DR42" s="857"/>
      <c r="DS42" s="857"/>
      <c r="DT42" s="857"/>
      <c r="DU42" s="858"/>
      <c r="DV42" s="859"/>
      <c r="DW42" s="860"/>
      <c r="DX42" s="860"/>
      <c r="DY42" s="860"/>
      <c r="DZ42" s="861"/>
      <c r="EA42" s="241"/>
    </row>
    <row r="43" spans="1:131" s="242" customFormat="1" ht="26.25" customHeight="1" x14ac:dyDescent="0.2">
      <c r="A43" s="256">
        <v>16</v>
      </c>
      <c r="B43" s="830"/>
      <c r="C43" s="831"/>
      <c r="D43" s="831"/>
      <c r="E43" s="831"/>
      <c r="F43" s="831"/>
      <c r="G43" s="831"/>
      <c r="H43" s="831"/>
      <c r="I43" s="831"/>
      <c r="J43" s="831"/>
      <c r="K43" s="831"/>
      <c r="L43" s="831"/>
      <c r="M43" s="831"/>
      <c r="N43" s="831"/>
      <c r="O43" s="831"/>
      <c r="P43" s="832"/>
      <c r="Q43" s="833"/>
      <c r="R43" s="834"/>
      <c r="S43" s="834"/>
      <c r="T43" s="834"/>
      <c r="U43" s="834"/>
      <c r="V43" s="834"/>
      <c r="W43" s="834"/>
      <c r="X43" s="834"/>
      <c r="Y43" s="834"/>
      <c r="Z43" s="834"/>
      <c r="AA43" s="834"/>
      <c r="AB43" s="834"/>
      <c r="AC43" s="834"/>
      <c r="AD43" s="834"/>
      <c r="AE43" s="835"/>
      <c r="AF43" s="836"/>
      <c r="AG43" s="837"/>
      <c r="AH43" s="837"/>
      <c r="AI43" s="837"/>
      <c r="AJ43" s="838"/>
      <c r="AK43" s="905"/>
      <c r="AL43" s="906"/>
      <c r="AM43" s="906"/>
      <c r="AN43" s="906"/>
      <c r="AO43" s="906"/>
      <c r="AP43" s="906"/>
      <c r="AQ43" s="906"/>
      <c r="AR43" s="906"/>
      <c r="AS43" s="906"/>
      <c r="AT43" s="906"/>
      <c r="AU43" s="906"/>
      <c r="AV43" s="906"/>
      <c r="AW43" s="906"/>
      <c r="AX43" s="906"/>
      <c r="AY43" s="906"/>
      <c r="AZ43" s="907"/>
      <c r="BA43" s="907"/>
      <c r="BB43" s="907"/>
      <c r="BC43" s="907"/>
      <c r="BD43" s="907"/>
      <c r="BE43" s="903"/>
      <c r="BF43" s="903"/>
      <c r="BG43" s="903"/>
      <c r="BH43" s="903"/>
      <c r="BI43" s="904"/>
      <c r="BJ43" s="247"/>
      <c r="BK43" s="247"/>
      <c r="BL43" s="247"/>
      <c r="BM43" s="247"/>
      <c r="BN43" s="247"/>
      <c r="BO43" s="260"/>
      <c r="BP43" s="260"/>
      <c r="BQ43" s="257">
        <v>37</v>
      </c>
      <c r="BR43" s="258"/>
      <c r="BS43" s="843"/>
      <c r="BT43" s="844"/>
      <c r="BU43" s="844"/>
      <c r="BV43" s="844"/>
      <c r="BW43" s="844"/>
      <c r="BX43" s="844"/>
      <c r="BY43" s="844"/>
      <c r="BZ43" s="844"/>
      <c r="CA43" s="844"/>
      <c r="CB43" s="844"/>
      <c r="CC43" s="844"/>
      <c r="CD43" s="844"/>
      <c r="CE43" s="844"/>
      <c r="CF43" s="844"/>
      <c r="CG43" s="845"/>
      <c r="CH43" s="856"/>
      <c r="CI43" s="857"/>
      <c r="CJ43" s="857"/>
      <c r="CK43" s="857"/>
      <c r="CL43" s="858"/>
      <c r="CM43" s="856"/>
      <c r="CN43" s="857"/>
      <c r="CO43" s="857"/>
      <c r="CP43" s="857"/>
      <c r="CQ43" s="858"/>
      <c r="CR43" s="856"/>
      <c r="CS43" s="857"/>
      <c r="CT43" s="857"/>
      <c r="CU43" s="857"/>
      <c r="CV43" s="858"/>
      <c r="CW43" s="856"/>
      <c r="CX43" s="857"/>
      <c r="CY43" s="857"/>
      <c r="CZ43" s="857"/>
      <c r="DA43" s="858"/>
      <c r="DB43" s="856"/>
      <c r="DC43" s="857"/>
      <c r="DD43" s="857"/>
      <c r="DE43" s="857"/>
      <c r="DF43" s="858"/>
      <c r="DG43" s="856"/>
      <c r="DH43" s="857"/>
      <c r="DI43" s="857"/>
      <c r="DJ43" s="857"/>
      <c r="DK43" s="858"/>
      <c r="DL43" s="856"/>
      <c r="DM43" s="857"/>
      <c r="DN43" s="857"/>
      <c r="DO43" s="857"/>
      <c r="DP43" s="858"/>
      <c r="DQ43" s="856"/>
      <c r="DR43" s="857"/>
      <c r="DS43" s="857"/>
      <c r="DT43" s="857"/>
      <c r="DU43" s="858"/>
      <c r="DV43" s="859"/>
      <c r="DW43" s="860"/>
      <c r="DX43" s="860"/>
      <c r="DY43" s="860"/>
      <c r="DZ43" s="861"/>
      <c r="EA43" s="241"/>
    </row>
    <row r="44" spans="1:131" s="242" customFormat="1" ht="26.25" customHeight="1" x14ac:dyDescent="0.2">
      <c r="A44" s="256">
        <v>17</v>
      </c>
      <c r="B44" s="830"/>
      <c r="C44" s="831"/>
      <c r="D44" s="831"/>
      <c r="E44" s="831"/>
      <c r="F44" s="831"/>
      <c r="G44" s="831"/>
      <c r="H44" s="831"/>
      <c r="I44" s="831"/>
      <c r="J44" s="831"/>
      <c r="K44" s="831"/>
      <c r="L44" s="831"/>
      <c r="M44" s="831"/>
      <c r="N44" s="831"/>
      <c r="O44" s="831"/>
      <c r="P44" s="832"/>
      <c r="Q44" s="833"/>
      <c r="R44" s="834"/>
      <c r="S44" s="834"/>
      <c r="T44" s="834"/>
      <c r="U44" s="834"/>
      <c r="V44" s="834"/>
      <c r="W44" s="834"/>
      <c r="X44" s="834"/>
      <c r="Y44" s="834"/>
      <c r="Z44" s="834"/>
      <c r="AA44" s="834"/>
      <c r="AB44" s="834"/>
      <c r="AC44" s="834"/>
      <c r="AD44" s="834"/>
      <c r="AE44" s="835"/>
      <c r="AF44" s="836"/>
      <c r="AG44" s="837"/>
      <c r="AH44" s="837"/>
      <c r="AI44" s="837"/>
      <c r="AJ44" s="838"/>
      <c r="AK44" s="905"/>
      <c r="AL44" s="906"/>
      <c r="AM44" s="906"/>
      <c r="AN44" s="906"/>
      <c r="AO44" s="906"/>
      <c r="AP44" s="906"/>
      <c r="AQ44" s="906"/>
      <c r="AR44" s="906"/>
      <c r="AS44" s="906"/>
      <c r="AT44" s="906"/>
      <c r="AU44" s="906"/>
      <c r="AV44" s="906"/>
      <c r="AW44" s="906"/>
      <c r="AX44" s="906"/>
      <c r="AY44" s="906"/>
      <c r="AZ44" s="907"/>
      <c r="BA44" s="907"/>
      <c r="BB44" s="907"/>
      <c r="BC44" s="907"/>
      <c r="BD44" s="907"/>
      <c r="BE44" s="903"/>
      <c r="BF44" s="903"/>
      <c r="BG44" s="903"/>
      <c r="BH44" s="903"/>
      <c r="BI44" s="904"/>
      <c r="BJ44" s="247"/>
      <c r="BK44" s="247"/>
      <c r="BL44" s="247"/>
      <c r="BM44" s="247"/>
      <c r="BN44" s="247"/>
      <c r="BO44" s="260"/>
      <c r="BP44" s="260"/>
      <c r="BQ44" s="257">
        <v>38</v>
      </c>
      <c r="BR44" s="258"/>
      <c r="BS44" s="843"/>
      <c r="BT44" s="844"/>
      <c r="BU44" s="844"/>
      <c r="BV44" s="844"/>
      <c r="BW44" s="844"/>
      <c r="BX44" s="844"/>
      <c r="BY44" s="844"/>
      <c r="BZ44" s="844"/>
      <c r="CA44" s="844"/>
      <c r="CB44" s="844"/>
      <c r="CC44" s="844"/>
      <c r="CD44" s="844"/>
      <c r="CE44" s="844"/>
      <c r="CF44" s="844"/>
      <c r="CG44" s="845"/>
      <c r="CH44" s="856"/>
      <c r="CI44" s="857"/>
      <c r="CJ44" s="857"/>
      <c r="CK44" s="857"/>
      <c r="CL44" s="858"/>
      <c r="CM44" s="856"/>
      <c r="CN44" s="857"/>
      <c r="CO44" s="857"/>
      <c r="CP44" s="857"/>
      <c r="CQ44" s="858"/>
      <c r="CR44" s="856"/>
      <c r="CS44" s="857"/>
      <c r="CT44" s="857"/>
      <c r="CU44" s="857"/>
      <c r="CV44" s="858"/>
      <c r="CW44" s="856"/>
      <c r="CX44" s="857"/>
      <c r="CY44" s="857"/>
      <c r="CZ44" s="857"/>
      <c r="DA44" s="858"/>
      <c r="DB44" s="856"/>
      <c r="DC44" s="857"/>
      <c r="DD44" s="857"/>
      <c r="DE44" s="857"/>
      <c r="DF44" s="858"/>
      <c r="DG44" s="856"/>
      <c r="DH44" s="857"/>
      <c r="DI44" s="857"/>
      <c r="DJ44" s="857"/>
      <c r="DK44" s="858"/>
      <c r="DL44" s="856"/>
      <c r="DM44" s="857"/>
      <c r="DN44" s="857"/>
      <c r="DO44" s="857"/>
      <c r="DP44" s="858"/>
      <c r="DQ44" s="856"/>
      <c r="DR44" s="857"/>
      <c r="DS44" s="857"/>
      <c r="DT44" s="857"/>
      <c r="DU44" s="858"/>
      <c r="DV44" s="859"/>
      <c r="DW44" s="860"/>
      <c r="DX44" s="860"/>
      <c r="DY44" s="860"/>
      <c r="DZ44" s="861"/>
      <c r="EA44" s="241"/>
    </row>
    <row r="45" spans="1:131" s="242" customFormat="1" ht="26.25" customHeight="1" x14ac:dyDescent="0.2">
      <c r="A45" s="256">
        <v>18</v>
      </c>
      <c r="B45" s="830"/>
      <c r="C45" s="831"/>
      <c r="D45" s="831"/>
      <c r="E45" s="831"/>
      <c r="F45" s="831"/>
      <c r="G45" s="831"/>
      <c r="H45" s="831"/>
      <c r="I45" s="831"/>
      <c r="J45" s="831"/>
      <c r="K45" s="831"/>
      <c r="L45" s="831"/>
      <c r="M45" s="831"/>
      <c r="N45" s="831"/>
      <c r="O45" s="831"/>
      <c r="P45" s="832"/>
      <c r="Q45" s="833"/>
      <c r="R45" s="834"/>
      <c r="S45" s="834"/>
      <c r="T45" s="834"/>
      <c r="U45" s="834"/>
      <c r="V45" s="834"/>
      <c r="W45" s="834"/>
      <c r="X45" s="834"/>
      <c r="Y45" s="834"/>
      <c r="Z45" s="834"/>
      <c r="AA45" s="834"/>
      <c r="AB45" s="834"/>
      <c r="AC45" s="834"/>
      <c r="AD45" s="834"/>
      <c r="AE45" s="835"/>
      <c r="AF45" s="836"/>
      <c r="AG45" s="837"/>
      <c r="AH45" s="837"/>
      <c r="AI45" s="837"/>
      <c r="AJ45" s="838"/>
      <c r="AK45" s="905"/>
      <c r="AL45" s="906"/>
      <c r="AM45" s="906"/>
      <c r="AN45" s="906"/>
      <c r="AO45" s="906"/>
      <c r="AP45" s="906"/>
      <c r="AQ45" s="906"/>
      <c r="AR45" s="906"/>
      <c r="AS45" s="906"/>
      <c r="AT45" s="906"/>
      <c r="AU45" s="906"/>
      <c r="AV45" s="906"/>
      <c r="AW45" s="906"/>
      <c r="AX45" s="906"/>
      <c r="AY45" s="906"/>
      <c r="AZ45" s="907"/>
      <c r="BA45" s="907"/>
      <c r="BB45" s="907"/>
      <c r="BC45" s="907"/>
      <c r="BD45" s="907"/>
      <c r="BE45" s="903"/>
      <c r="BF45" s="903"/>
      <c r="BG45" s="903"/>
      <c r="BH45" s="903"/>
      <c r="BI45" s="904"/>
      <c r="BJ45" s="247"/>
      <c r="BK45" s="247"/>
      <c r="BL45" s="247"/>
      <c r="BM45" s="247"/>
      <c r="BN45" s="247"/>
      <c r="BO45" s="260"/>
      <c r="BP45" s="260"/>
      <c r="BQ45" s="257">
        <v>39</v>
      </c>
      <c r="BR45" s="258"/>
      <c r="BS45" s="843"/>
      <c r="BT45" s="844"/>
      <c r="BU45" s="844"/>
      <c r="BV45" s="844"/>
      <c r="BW45" s="844"/>
      <c r="BX45" s="844"/>
      <c r="BY45" s="844"/>
      <c r="BZ45" s="844"/>
      <c r="CA45" s="844"/>
      <c r="CB45" s="844"/>
      <c r="CC45" s="844"/>
      <c r="CD45" s="844"/>
      <c r="CE45" s="844"/>
      <c r="CF45" s="844"/>
      <c r="CG45" s="845"/>
      <c r="CH45" s="856"/>
      <c r="CI45" s="857"/>
      <c r="CJ45" s="857"/>
      <c r="CK45" s="857"/>
      <c r="CL45" s="858"/>
      <c r="CM45" s="856"/>
      <c r="CN45" s="857"/>
      <c r="CO45" s="857"/>
      <c r="CP45" s="857"/>
      <c r="CQ45" s="858"/>
      <c r="CR45" s="856"/>
      <c r="CS45" s="857"/>
      <c r="CT45" s="857"/>
      <c r="CU45" s="857"/>
      <c r="CV45" s="858"/>
      <c r="CW45" s="856"/>
      <c r="CX45" s="857"/>
      <c r="CY45" s="857"/>
      <c r="CZ45" s="857"/>
      <c r="DA45" s="858"/>
      <c r="DB45" s="856"/>
      <c r="DC45" s="857"/>
      <c r="DD45" s="857"/>
      <c r="DE45" s="857"/>
      <c r="DF45" s="858"/>
      <c r="DG45" s="856"/>
      <c r="DH45" s="857"/>
      <c r="DI45" s="857"/>
      <c r="DJ45" s="857"/>
      <c r="DK45" s="858"/>
      <c r="DL45" s="856"/>
      <c r="DM45" s="857"/>
      <c r="DN45" s="857"/>
      <c r="DO45" s="857"/>
      <c r="DP45" s="858"/>
      <c r="DQ45" s="856"/>
      <c r="DR45" s="857"/>
      <c r="DS45" s="857"/>
      <c r="DT45" s="857"/>
      <c r="DU45" s="858"/>
      <c r="DV45" s="859"/>
      <c r="DW45" s="860"/>
      <c r="DX45" s="860"/>
      <c r="DY45" s="860"/>
      <c r="DZ45" s="861"/>
      <c r="EA45" s="241"/>
    </row>
    <row r="46" spans="1:131" s="242" customFormat="1" ht="26.25" customHeight="1" x14ac:dyDescent="0.2">
      <c r="A46" s="256">
        <v>19</v>
      </c>
      <c r="B46" s="830"/>
      <c r="C46" s="831"/>
      <c r="D46" s="831"/>
      <c r="E46" s="831"/>
      <c r="F46" s="831"/>
      <c r="G46" s="831"/>
      <c r="H46" s="831"/>
      <c r="I46" s="831"/>
      <c r="J46" s="831"/>
      <c r="K46" s="831"/>
      <c r="L46" s="831"/>
      <c r="M46" s="831"/>
      <c r="N46" s="831"/>
      <c r="O46" s="831"/>
      <c r="P46" s="832"/>
      <c r="Q46" s="833"/>
      <c r="R46" s="834"/>
      <c r="S46" s="834"/>
      <c r="T46" s="834"/>
      <c r="U46" s="834"/>
      <c r="V46" s="834"/>
      <c r="W46" s="834"/>
      <c r="X46" s="834"/>
      <c r="Y46" s="834"/>
      <c r="Z46" s="834"/>
      <c r="AA46" s="834"/>
      <c r="AB46" s="834"/>
      <c r="AC46" s="834"/>
      <c r="AD46" s="834"/>
      <c r="AE46" s="835"/>
      <c r="AF46" s="836"/>
      <c r="AG46" s="837"/>
      <c r="AH46" s="837"/>
      <c r="AI46" s="837"/>
      <c r="AJ46" s="838"/>
      <c r="AK46" s="905"/>
      <c r="AL46" s="906"/>
      <c r="AM46" s="906"/>
      <c r="AN46" s="906"/>
      <c r="AO46" s="906"/>
      <c r="AP46" s="906"/>
      <c r="AQ46" s="906"/>
      <c r="AR46" s="906"/>
      <c r="AS46" s="906"/>
      <c r="AT46" s="906"/>
      <c r="AU46" s="906"/>
      <c r="AV46" s="906"/>
      <c r="AW46" s="906"/>
      <c r="AX46" s="906"/>
      <c r="AY46" s="906"/>
      <c r="AZ46" s="907"/>
      <c r="BA46" s="907"/>
      <c r="BB46" s="907"/>
      <c r="BC46" s="907"/>
      <c r="BD46" s="907"/>
      <c r="BE46" s="903"/>
      <c r="BF46" s="903"/>
      <c r="BG46" s="903"/>
      <c r="BH46" s="903"/>
      <c r="BI46" s="904"/>
      <c r="BJ46" s="247"/>
      <c r="BK46" s="247"/>
      <c r="BL46" s="247"/>
      <c r="BM46" s="247"/>
      <c r="BN46" s="247"/>
      <c r="BO46" s="260"/>
      <c r="BP46" s="260"/>
      <c r="BQ46" s="257">
        <v>40</v>
      </c>
      <c r="BR46" s="258"/>
      <c r="BS46" s="843"/>
      <c r="BT46" s="844"/>
      <c r="BU46" s="844"/>
      <c r="BV46" s="844"/>
      <c r="BW46" s="844"/>
      <c r="BX46" s="844"/>
      <c r="BY46" s="844"/>
      <c r="BZ46" s="844"/>
      <c r="CA46" s="844"/>
      <c r="CB46" s="844"/>
      <c r="CC46" s="844"/>
      <c r="CD46" s="844"/>
      <c r="CE46" s="844"/>
      <c r="CF46" s="844"/>
      <c r="CG46" s="845"/>
      <c r="CH46" s="856"/>
      <c r="CI46" s="857"/>
      <c r="CJ46" s="857"/>
      <c r="CK46" s="857"/>
      <c r="CL46" s="858"/>
      <c r="CM46" s="856"/>
      <c r="CN46" s="857"/>
      <c r="CO46" s="857"/>
      <c r="CP46" s="857"/>
      <c r="CQ46" s="858"/>
      <c r="CR46" s="856"/>
      <c r="CS46" s="857"/>
      <c r="CT46" s="857"/>
      <c r="CU46" s="857"/>
      <c r="CV46" s="858"/>
      <c r="CW46" s="856"/>
      <c r="CX46" s="857"/>
      <c r="CY46" s="857"/>
      <c r="CZ46" s="857"/>
      <c r="DA46" s="858"/>
      <c r="DB46" s="856"/>
      <c r="DC46" s="857"/>
      <c r="DD46" s="857"/>
      <c r="DE46" s="857"/>
      <c r="DF46" s="858"/>
      <c r="DG46" s="856"/>
      <c r="DH46" s="857"/>
      <c r="DI46" s="857"/>
      <c r="DJ46" s="857"/>
      <c r="DK46" s="858"/>
      <c r="DL46" s="856"/>
      <c r="DM46" s="857"/>
      <c r="DN46" s="857"/>
      <c r="DO46" s="857"/>
      <c r="DP46" s="858"/>
      <c r="DQ46" s="856"/>
      <c r="DR46" s="857"/>
      <c r="DS46" s="857"/>
      <c r="DT46" s="857"/>
      <c r="DU46" s="858"/>
      <c r="DV46" s="859"/>
      <c r="DW46" s="860"/>
      <c r="DX46" s="860"/>
      <c r="DY46" s="860"/>
      <c r="DZ46" s="861"/>
      <c r="EA46" s="241"/>
    </row>
    <row r="47" spans="1:131" s="242" customFormat="1" ht="26.25" customHeight="1" x14ac:dyDescent="0.2">
      <c r="A47" s="256">
        <v>20</v>
      </c>
      <c r="B47" s="830"/>
      <c r="C47" s="831"/>
      <c r="D47" s="831"/>
      <c r="E47" s="831"/>
      <c r="F47" s="831"/>
      <c r="G47" s="831"/>
      <c r="H47" s="831"/>
      <c r="I47" s="831"/>
      <c r="J47" s="831"/>
      <c r="K47" s="831"/>
      <c r="L47" s="831"/>
      <c r="M47" s="831"/>
      <c r="N47" s="831"/>
      <c r="O47" s="831"/>
      <c r="P47" s="832"/>
      <c r="Q47" s="833"/>
      <c r="R47" s="834"/>
      <c r="S47" s="834"/>
      <c r="T47" s="834"/>
      <c r="U47" s="834"/>
      <c r="V47" s="834"/>
      <c r="W47" s="834"/>
      <c r="X47" s="834"/>
      <c r="Y47" s="834"/>
      <c r="Z47" s="834"/>
      <c r="AA47" s="834"/>
      <c r="AB47" s="834"/>
      <c r="AC47" s="834"/>
      <c r="AD47" s="834"/>
      <c r="AE47" s="835"/>
      <c r="AF47" s="836"/>
      <c r="AG47" s="837"/>
      <c r="AH47" s="837"/>
      <c r="AI47" s="837"/>
      <c r="AJ47" s="838"/>
      <c r="AK47" s="905"/>
      <c r="AL47" s="906"/>
      <c r="AM47" s="906"/>
      <c r="AN47" s="906"/>
      <c r="AO47" s="906"/>
      <c r="AP47" s="906"/>
      <c r="AQ47" s="906"/>
      <c r="AR47" s="906"/>
      <c r="AS47" s="906"/>
      <c r="AT47" s="906"/>
      <c r="AU47" s="906"/>
      <c r="AV47" s="906"/>
      <c r="AW47" s="906"/>
      <c r="AX47" s="906"/>
      <c r="AY47" s="906"/>
      <c r="AZ47" s="907"/>
      <c r="BA47" s="907"/>
      <c r="BB47" s="907"/>
      <c r="BC47" s="907"/>
      <c r="BD47" s="907"/>
      <c r="BE47" s="903"/>
      <c r="BF47" s="903"/>
      <c r="BG47" s="903"/>
      <c r="BH47" s="903"/>
      <c r="BI47" s="904"/>
      <c r="BJ47" s="247"/>
      <c r="BK47" s="247"/>
      <c r="BL47" s="247"/>
      <c r="BM47" s="247"/>
      <c r="BN47" s="247"/>
      <c r="BO47" s="260"/>
      <c r="BP47" s="260"/>
      <c r="BQ47" s="257">
        <v>41</v>
      </c>
      <c r="BR47" s="258"/>
      <c r="BS47" s="843"/>
      <c r="BT47" s="844"/>
      <c r="BU47" s="844"/>
      <c r="BV47" s="844"/>
      <c r="BW47" s="844"/>
      <c r="BX47" s="844"/>
      <c r="BY47" s="844"/>
      <c r="BZ47" s="844"/>
      <c r="CA47" s="844"/>
      <c r="CB47" s="844"/>
      <c r="CC47" s="844"/>
      <c r="CD47" s="844"/>
      <c r="CE47" s="844"/>
      <c r="CF47" s="844"/>
      <c r="CG47" s="845"/>
      <c r="CH47" s="856"/>
      <c r="CI47" s="857"/>
      <c r="CJ47" s="857"/>
      <c r="CK47" s="857"/>
      <c r="CL47" s="858"/>
      <c r="CM47" s="856"/>
      <c r="CN47" s="857"/>
      <c r="CO47" s="857"/>
      <c r="CP47" s="857"/>
      <c r="CQ47" s="858"/>
      <c r="CR47" s="856"/>
      <c r="CS47" s="857"/>
      <c r="CT47" s="857"/>
      <c r="CU47" s="857"/>
      <c r="CV47" s="858"/>
      <c r="CW47" s="856"/>
      <c r="CX47" s="857"/>
      <c r="CY47" s="857"/>
      <c r="CZ47" s="857"/>
      <c r="DA47" s="858"/>
      <c r="DB47" s="856"/>
      <c r="DC47" s="857"/>
      <c r="DD47" s="857"/>
      <c r="DE47" s="857"/>
      <c r="DF47" s="858"/>
      <c r="DG47" s="856"/>
      <c r="DH47" s="857"/>
      <c r="DI47" s="857"/>
      <c r="DJ47" s="857"/>
      <c r="DK47" s="858"/>
      <c r="DL47" s="856"/>
      <c r="DM47" s="857"/>
      <c r="DN47" s="857"/>
      <c r="DO47" s="857"/>
      <c r="DP47" s="858"/>
      <c r="DQ47" s="856"/>
      <c r="DR47" s="857"/>
      <c r="DS47" s="857"/>
      <c r="DT47" s="857"/>
      <c r="DU47" s="858"/>
      <c r="DV47" s="859"/>
      <c r="DW47" s="860"/>
      <c r="DX47" s="860"/>
      <c r="DY47" s="860"/>
      <c r="DZ47" s="861"/>
      <c r="EA47" s="241"/>
    </row>
    <row r="48" spans="1:131" s="242" customFormat="1" ht="26.25" customHeight="1" x14ac:dyDescent="0.2">
      <c r="A48" s="256">
        <v>21</v>
      </c>
      <c r="B48" s="830"/>
      <c r="C48" s="831"/>
      <c r="D48" s="831"/>
      <c r="E48" s="831"/>
      <c r="F48" s="831"/>
      <c r="G48" s="831"/>
      <c r="H48" s="831"/>
      <c r="I48" s="831"/>
      <c r="J48" s="831"/>
      <c r="K48" s="831"/>
      <c r="L48" s="831"/>
      <c r="M48" s="831"/>
      <c r="N48" s="831"/>
      <c r="O48" s="831"/>
      <c r="P48" s="832"/>
      <c r="Q48" s="833"/>
      <c r="R48" s="834"/>
      <c r="S48" s="834"/>
      <c r="T48" s="834"/>
      <c r="U48" s="834"/>
      <c r="V48" s="834"/>
      <c r="W48" s="834"/>
      <c r="X48" s="834"/>
      <c r="Y48" s="834"/>
      <c r="Z48" s="834"/>
      <c r="AA48" s="834"/>
      <c r="AB48" s="834"/>
      <c r="AC48" s="834"/>
      <c r="AD48" s="834"/>
      <c r="AE48" s="835"/>
      <c r="AF48" s="836"/>
      <c r="AG48" s="837"/>
      <c r="AH48" s="837"/>
      <c r="AI48" s="837"/>
      <c r="AJ48" s="838"/>
      <c r="AK48" s="905"/>
      <c r="AL48" s="906"/>
      <c r="AM48" s="906"/>
      <c r="AN48" s="906"/>
      <c r="AO48" s="906"/>
      <c r="AP48" s="906"/>
      <c r="AQ48" s="906"/>
      <c r="AR48" s="906"/>
      <c r="AS48" s="906"/>
      <c r="AT48" s="906"/>
      <c r="AU48" s="906"/>
      <c r="AV48" s="906"/>
      <c r="AW48" s="906"/>
      <c r="AX48" s="906"/>
      <c r="AY48" s="906"/>
      <c r="AZ48" s="907"/>
      <c r="BA48" s="907"/>
      <c r="BB48" s="907"/>
      <c r="BC48" s="907"/>
      <c r="BD48" s="907"/>
      <c r="BE48" s="903"/>
      <c r="BF48" s="903"/>
      <c r="BG48" s="903"/>
      <c r="BH48" s="903"/>
      <c r="BI48" s="904"/>
      <c r="BJ48" s="247"/>
      <c r="BK48" s="247"/>
      <c r="BL48" s="247"/>
      <c r="BM48" s="247"/>
      <c r="BN48" s="247"/>
      <c r="BO48" s="260"/>
      <c r="BP48" s="260"/>
      <c r="BQ48" s="257">
        <v>42</v>
      </c>
      <c r="BR48" s="258"/>
      <c r="BS48" s="843"/>
      <c r="BT48" s="844"/>
      <c r="BU48" s="844"/>
      <c r="BV48" s="844"/>
      <c r="BW48" s="844"/>
      <c r="BX48" s="844"/>
      <c r="BY48" s="844"/>
      <c r="BZ48" s="844"/>
      <c r="CA48" s="844"/>
      <c r="CB48" s="844"/>
      <c r="CC48" s="844"/>
      <c r="CD48" s="844"/>
      <c r="CE48" s="844"/>
      <c r="CF48" s="844"/>
      <c r="CG48" s="845"/>
      <c r="CH48" s="856"/>
      <c r="CI48" s="857"/>
      <c r="CJ48" s="857"/>
      <c r="CK48" s="857"/>
      <c r="CL48" s="858"/>
      <c r="CM48" s="856"/>
      <c r="CN48" s="857"/>
      <c r="CO48" s="857"/>
      <c r="CP48" s="857"/>
      <c r="CQ48" s="858"/>
      <c r="CR48" s="856"/>
      <c r="CS48" s="857"/>
      <c r="CT48" s="857"/>
      <c r="CU48" s="857"/>
      <c r="CV48" s="858"/>
      <c r="CW48" s="856"/>
      <c r="CX48" s="857"/>
      <c r="CY48" s="857"/>
      <c r="CZ48" s="857"/>
      <c r="DA48" s="858"/>
      <c r="DB48" s="856"/>
      <c r="DC48" s="857"/>
      <c r="DD48" s="857"/>
      <c r="DE48" s="857"/>
      <c r="DF48" s="858"/>
      <c r="DG48" s="856"/>
      <c r="DH48" s="857"/>
      <c r="DI48" s="857"/>
      <c r="DJ48" s="857"/>
      <c r="DK48" s="858"/>
      <c r="DL48" s="856"/>
      <c r="DM48" s="857"/>
      <c r="DN48" s="857"/>
      <c r="DO48" s="857"/>
      <c r="DP48" s="858"/>
      <c r="DQ48" s="856"/>
      <c r="DR48" s="857"/>
      <c r="DS48" s="857"/>
      <c r="DT48" s="857"/>
      <c r="DU48" s="858"/>
      <c r="DV48" s="859"/>
      <c r="DW48" s="860"/>
      <c r="DX48" s="860"/>
      <c r="DY48" s="860"/>
      <c r="DZ48" s="861"/>
      <c r="EA48" s="241"/>
    </row>
    <row r="49" spans="1:131" s="242" customFormat="1" ht="26.25" customHeight="1" x14ac:dyDescent="0.2">
      <c r="A49" s="256">
        <v>22</v>
      </c>
      <c r="B49" s="830"/>
      <c r="C49" s="831"/>
      <c r="D49" s="831"/>
      <c r="E49" s="831"/>
      <c r="F49" s="831"/>
      <c r="G49" s="831"/>
      <c r="H49" s="831"/>
      <c r="I49" s="831"/>
      <c r="J49" s="831"/>
      <c r="K49" s="831"/>
      <c r="L49" s="831"/>
      <c r="M49" s="831"/>
      <c r="N49" s="831"/>
      <c r="O49" s="831"/>
      <c r="P49" s="832"/>
      <c r="Q49" s="833"/>
      <c r="R49" s="834"/>
      <c r="S49" s="834"/>
      <c r="T49" s="834"/>
      <c r="U49" s="834"/>
      <c r="V49" s="834"/>
      <c r="W49" s="834"/>
      <c r="X49" s="834"/>
      <c r="Y49" s="834"/>
      <c r="Z49" s="834"/>
      <c r="AA49" s="834"/>
      <c r="AB49" s="834"/>
      <c r="AC49" s="834"/>
      <c r="AD49" s="834"/>
      <c r="AE49" s="835"/>
      <c r="AF49" s="836"/>
      <c r="AG49" s="837"/>
      <c r="AH49" s="837"/>
      <c r="AI49" s="837"/>
      <c r="AJ49" s="838"/>
      <c r="AK49" s="905"/>
      <c r="AL49" s="906"/>
      <c r="AM49" s="906"/>
      <c r="AN49" s="906"/>
      <c r="AO49" s="906"/>
      <c r="AP49" s="906"/>
      <c r="AQ49" s="906"/>
      <c r="AR49" s="906"/>
      <c r="AS49" s="906"/>
      <c r="AT49" s="906"/>
      <c r="AU49" s="906"/>
      <c r="AV49" s="906"/>
      <c r="AW49" s="906"/>
      <c r="AX49" s="906"/>
      <c r="AY49" s="906"/>
      <c r="AZ49" s="907"/>
      <c r="BA49" s="907"/>
      <c r="BB49" s="907"/>
      <c r="BC49" s="907"/>
      <c r="BD49" s="907"/>
      <c r="BE49" s="903"/>
      <c r="BF49" s="903"/>
      <c r="BG49" s="903"/>
      <c r="BH49" s="903"/>
      <c r="BI49" s="904"/>
      <c r="BJ49" s="247"/>
      <c r="BK49" s="247"/>
      <c r="BL49" s="247"/>
      <c r="BM49" s="247"/>
      <c r="BN49" s="247"/>
      <c r="BO49" s="260"/>
      <c r="BP49" s="260"/>
      <c r="BQ49" s="257">
        <v>43</v>
      </c>
      <c r="BR49" s="258"/>
      <c r="BS49" s="843"/>
      <c r="BT49" s="844"/>
      <c r="BU49" s="844"/>
      <c r="BV49" s="844"/>
      <c r="BW49" s="844"/>
      <c r="BX49" s="844"/>
      <c r="BY49" s="844"/>
      <c r="BZ49" s="844"/>
      <c r="CA49" s="844"/>
      <c r="CB49" s="844"/>
      <c r="CC49" s="844"/>
      <c r="CD49" s="844"/>
      <c r="CE49" s="844"/>
      <c r="CF49" s="844"/>
      <c r="CG49" s="845"/>
      <c r="CH49" s="856"/>
      <c r="CI49" s="857"/>
      <c r="CJ49" s="857"/>
      <c r="CK49" s="857"/>
      <c r="CL49" s="858"/>
      <c r="CM49" s="856"/>
      <c r="CN49" s="857"/>
      <c r="CO49" s="857"/>
      <c r="CP49" s="857"/>
      <c r="CQ49" s="858"/>
      <c r="CR49" s="856"/>
      <c r="CS49" s="857"/>
      <c r="CT49" s="857"/>
      <c r="CU49" s="857"/>
      <c r="CV49" s="858"/>
      <c r="CW49" s="856"/>
      <c r="CX49" s="857"/>
      <c r="CY49" s="857"/>
      <c r="CZ49" s="857"/>
      <c r="DA49" s="858"/>
      <c r="DB49" s="856"/>
      <c r="DC49" s="857"/>
      <c r="DD49" s="857"/>
      <c r="DE49" s="857"/>
      <c r="DF49" s="858"/>
      <c r="DG49" s="856"/>
      <c r="DH49" s="857"/>
      <c r="DI49" s="857"/>
      <c r="DJ49" s="857"/>
      <c r="DK49" s="858"/>
      <c r="DL49" s="856"/>
      <c r="DM49" s="857"/>
      <c r="DN49" s="857"/>
      <c r="DO49" s="857"/>
      <c r="DP49" s="858"/>
      <c r="DQ49" s="856"/>
      <c r="DR49" s="857"/>
      <c r="DS49" s="857"/>
      <c r="DT49" s="857"/>
      <c r="DU49" s="858"/>
      <c r="DV49" s="859"/>
      <c r="DW49" s="860"/>
      <c r="DX49" s="860"/>
      <c r="DY49" s="860"/>
      <c r="DZ49" s="861"/>
      <c r="EA49" s="241"/>
    </row>
    <row r="50" spans="1:131" s="242" customFormat="1" ht="26.25" customHeight="1" x14ac:dyDescent="0.2">
      <c r="A50" s="256">
        <v>23</v>
      </c>
      <c r="B50" s="830"/>
      <c r="C50" s="831"/>
      <c r="D50" s="831"/>
      <c r="E50" s="831"/>
      <c r="F50" s="831"/>
      <c r="G50" s="831"/>
      <c r="H50" s="831"/>
      <c r="I50" s="831"/>
      <c r="J50" s="831"/>
      <c r="K50" s="831"/>
      <c r="L50" s="831"/>
      <c r="M50" s="831"/>
      <c r="N50" s="831"/>
      <c r="O50" s="831"/>
      <c r="P50" s="832"/>
      <c r="Q50" s="908"/>
      <c r="R50" s="909"/>
      <c r="S50" s="909"/>
      <c r="T50" s="909"/>
      <c r="U50" s="909"/>
      <c r="V50" s="909"/>
      <c r="W50" s="909"/>
      <c r="X50" s="909"/>
      <c r="Y50" s="909"/>
      <c r="Z50" s="909"/>
      <c r="AA50" s="909"/>
      <c r="AB50" s="909"/>
      <c r="AC50" s="909"/>
      <c r="AD50" s="909"/>
      <c r="AE50" s="910"/>
      <c r="AF50" s="836"/>
      <c r="AG50" s="837"/>
      <c r="AH50" s="837"/>
      <c r="AI50" s="837"/>
      <c r="AJ50" s="838"/>
      <c r="AK50" s="911"/>
      <c r="AL50" s="909"/>
      <c r="AM50" s="909"/>
      <c r="AN50" s="909"/>
      <c r="AO50" s="909"/>
      <c r="AP50" s="909"/>
      <c r="AQ50" s="909"/>
      <c r="AR50" s="909"/>
      <c r="AS50" s="909"/>
      <c r="AT50" s="909"/>
      <c r="AU50" s="909"/>
      <c r="AV50" s="909"/>
      <c r="AW50" s="909"/>
      <c r="AX50" s="909"/>
      <c r="AY50" s="909"/>
      <c r="AZ50" s="912"/>
      <c r="BA50" s="912"/>
      <c r="BB50" s="912"/>
      <c r="BC50" s="912"/>
      <c r="BD50" s="912"/>
      <c r="BE50" s="903"/>
      <c r="BF50" s="903"/>
      <c r="BG50" s="903"/>
      <c r="BH50" s="903"/>
      <c r="BI50" s="904"/>
      <c r="BJ50" s="247"/>
      <c r="BK50" s="247"/>
      <c r="BL50" s="247"/>
      <c r="BM50" s="247"/>
      <c r="BN50" s="247"/>
      <c r="BO50" s="260"/>
      <c r="BP50" s="260"/>
      <c r="BQ50" s="257">
        <v>44</v>
      </c>
      <c r="BR50" s="258"/>
      <c r="BS50" s="843"/>
      <c r="BT50" s="844"/>
      <c r="BU50" s="844"/>
      <c r="BV50" s="844"/>
      <c r="BW50" s="844"/>
      <c r="BX50" s="844"/>
      <c r="BY50" s="844"/>
      <c r="BZ50" s="844"/>
      <c r="CA50" s="844"/>
      <c r="CB50" s="844"/>
      <c r="CC50" s="844"/>
      <c r="CD50" s="844"/>
      <c r="CE50" s="844"/>
      <c r="CF50" s="844"/>
      <c r="CG50" s="845"/>
      <c r="CH50" s="856"/>
      <c r="CI50" s="857"/>
      <c r="CJ50" s="857"/>
      <c r="CK50" s="857"/>
      <c r="CL50" s="858"/>
      <c r="CM50" s="856"/>
      <c r="CN50" s="857"/>
      <c r="CO50" s="857"/>
      <c r="CP50" s="857"/>
      <c r="CQ50" s="858"/>
      <c r="CR50" s="856"/>
      <c r="CS50" s="857"/>
      <c r="CT50" s="857"/>
      <c r="CU50" s="857"/>
      <c r="CV50" s="858"/>
      <c r="CW50" s="856"/>
      <c r="CX50" s="857"/>
      <c r="CY50" s="857"/>
      <c r="CZ50" s="857"/>
      <c r="DA50" s="858"/>
      <c r="DB50" s="856"/>
      <c r="DC50" s="857"/>
      <c r="DD50" s="857"/>
      <c r="DE50" s="857"/>
      <c r="DF50" s="858"/>
      <c r="DG50" s="856"/>
      <c r="DH50" s="857"/>
      <c r="DI50" s="857"/>
      <c r="DJ50" s="857"/>
      <c r="DK50" s="858"/>
      <c r="DL50" s="856"/>
      <c r="DM50" s="857"/>
      <c r="DN50" s="857"/>
      <c r="DO50" s="857"/>
      <c r="DP50" s="858"/>
      <c r="DQ50" s="856"/>
      <c r="DR50" s="857"/>
      <c r="DS50" s="857"/>
      <c r="DT50" s="857"/>
      <c r="DU50" s="858"/>
      <c r="DV50" s="859"/>
      <c r="DW50" s="860"/>
      <c r="DX50" s="860"/>
      <c r="DY50" s="860"/>
      <c r="DZ50" s="861"/>
      <c r="EA50" s="241"/>
    </row>
    <row r="51" spans="1:131" s="242" customFormat="1" ht="26.25" customHeight="1" x14ac:dyDescent="0.2">
      <c r="A51" s="256">
        <v>24</v>
      </c>
      <c r="B51" s="830"/>
      <c r="C51" s="831"/>
      <c r="D51" s="831"/>
      <c r="E51" s="831"/>
      <c r="F51" s="831"/>
      <c r="G51" s="831"/>
      <c r="H51" s="831"/>
      <c r="I51" s="831"/>
      <c r="J51" s="831"/>
      <c r="K51" s="831"/>
      <c r="L51" s="831"/>
      <c r="M51" s="831"/>
      <c r="N51" s="831"/>
      <c r="O51" s="831"/>
      <c r="P51" s="832"/>
      <c r="Q51" s="908"/>
      <c r="R51" s="909"/>
      <c r="S51" s="909"/>
      <c r="T51" s="909"/>
      <c r="U51" s="909"/>
      <c r="V51" s="909"/>
      <c r="W51" s="909"/>
      <c r="X51" s="909"/>
      <c r="Y51" s="909"/>
      <c r="Z51" s="909"/>
      <c r="AA51" s="909"/>
      <c r="AB51" s="909"/>
      <c r="AC51" s="909"/>
      <c r="AD51" s="909"/>
      <c r="AE51" s="910"/>
      <c r="AF51" s="836"/>
      <c r="AG51" s="837"/>
      <c r="AH51" s="837"/>
      <c r="AI51" s="837"/>
      <c r="AJ51" s="838"/>
      <c r="AK51" s="911"/>
      <c r="AL51" s="909"/>
      <c r="AM51" s="909"/>
      <c r="AN51" s="909"/>
      <c r="AO51" s="909"/>
      <c r="AP51" s="909"/>
      <c r="AQ51" s="909"/>
      <c r="AR51" s="909"/>
      <c r="AS51" s="909"/>
      <c r="AT51" s="909"/>
      <c r="AU51" s="909"/>
      <c r="AV51" s="909"/>
      <c r="AW51" s="909"/>
      <c r="AX51" s="909"/>
      <c r="AY51" s="909"/>
      <c r="AZ51" s="912"/>
      <c r="BA51" s="912"/>
      <c r="BB51" s="912"/>
      <c r="BC51" s="912"/>
      <c r="BD51" s="912"/>
      <c r="BE51" s="903"/>
      <c r="BF51" s="903"/>
      <c r="BG51" s="903"/>
      <c r="BH51" s="903"/>
      <c r="BI51" s="904"/>
      <c r="BJ51" s="247"/>
      <c r="BK51" s="247"/>
      <c r="BL51" s="247"/>
      <c r="BM51" s="247"/>
      <c r="BN51" s="247"/>
      <c r="BO51" s="260"/>
      <c r="BP51" s="260"/>
      <c r="BQ51" s="257">
        <v>45</v>
      </c>
      <c r="BR51" s="258"/>
      <c r="BS51" s="843"/>
      <c r="BT51" s="844"/>
      <c r="BU51" s="844"/>
      <c r="BV51" s="844"/>
      <c r="BW51" s="844"/>
      <c r="BX51" s="844"/>
      <c r="BY51" s="844"/>
      <c r="BZ51" s="844"/>
      <c r="CA51" s="844"/>
      <c r="CB51" s="844"/>
      <c r="CC51" s="844"/>
      <c r="CD51" s="844"/>
      <c r="CE51" s="844"/>
      <c r="CF51" s="844"/>
      <c r="CG51" s="845"/>
      <c r="CH51" s="856"/>
      <c r="CI51" s="857"/>
      <c r="CJ51" s="857"/>
      <c r="CK51" s="857"/>
      <c r="CL51" s="858"/>
      <c r="CM51" s="856"/>
      <c r="CN51" s="857"/>
      <c r="CO51" s="857"/>
      <c r="CP51" s="857"/>
      <c r="CQ51" s="858"/>
      <c r="CR51" s="856"/>
      <c r="CS51" s="857"/>
      <c r="CT51" s="857"/>
      <c r="CU51" s="857"/>
      <c r="CV51" s="858"/>
      <c r="CW51" s="856"/>
      <c r="CX51" s="857"/>
      <c r="CY51" s="857"/>
      <c r="CZ51" s="857"/>
      <c r="DA51" s="858"/>
      <c r="DB51" s="856"/>
      <c r="DC51" s="857"/>
      <c r="DD51" s="857"/>
      <c r="DE51" s="857"/>
      <c r="DF51" s="858"/>
      <c r="DG51" s="856"/>
      <c r="DH51" s="857"/>
      <c r="DI51" s="857"/>
      <c r="DJ51" s="857"/>
      <c r="DK51" s="858"/>
      <c r="DL51" s="856"/>
      <c r="DM51" s="857"/>
      <c r="DN51" s="857"/>
      <c r="DO51" s="857"/>
      <c r="DP51" s="858"/>
      <c r="DQ51" s="856"/>
      <c r="DR51" s="857"/>
      <c r="DS51" s="857"/>
      <c r="DT51" s="857"/>
      <c r="DU51" s="858"/>
      <c r="DV51" s="859"/>
      <c r="DW51" s="860"/>
      <c r="DX51" s="860"/>
      <c r="DY51" s="860"/>
      <c r="DZ51" s="861"/>
      <c r="EA51" s="241"/>
    </row>
    <row r="52" spans="1:131" s="242" customFormat="1" ht="26.25" customHeight="1" x14ac:dyDescent="0.2">
      <c r="A52" s="256">
        <v>25</v>
      </c>
      <c r="B52" s="830"/>
      <c r="C52" s="831"/>
      <c r="D52" s="831"/>
      <c r="E52" s="831"/>
      <c r="F52" s="831"/>
      <c r="G52" s="831"/>
      <c r="H52" s="831"/>
      <c r="I52" s="831"/>
      <c r="J52" s="831"/>
      <c r="K52" s="831"/>
      <c r="L52" s="831"/>
      <c r="M52" s="831"/>
      <c r="N52" s="831"/>
      <c r="O52" s="831"/>
      <c r="P52" s="832"/>
      <c r="Q52" s="908"/>
      <c r="R52" s="909"/>
      <c r="S52" s="909"/>
      <c r="T52" s="909"/>
      <c r="U52" s="909"/>
      <c r="V52" s="909"/>
      <c r="W52" s="909"/>
      <c r="X52" s="909"/>
      <c r="Y52" s="909"/>
      <c r="Z52" s="909"/>
      <c r="AA52" s="909"/>
      <c r="AB52" s="909"/>
      <c r="AC52" s="909"/>
      <c r="AD52" s="909"/>
      <c r="AE52" s="910"/>
      <c r="AF52" s="836"/>
      <c r="AG52" s="837"/>
      <c r="AH52" s="837"/>
      <c r="AI52" s="837"/>
      <c r="AJ52" s="838"/>
      <c r="AK52" s="911"/>
      <c r="AL52" s="909"/>
      <c r="AM52" s="909"/>
      <c r="AN52" s="909"/>
      <c r="AO52" s="909"/>
      <c r="AP52" s="909"/>
      <c r="AQ52" s="909"/>
      <c r="AR52" s="909"/>
      <c r="AS52" s="909"/>
      <c r="AT52" s="909"/>
      <c r="AU52" s="909"/>
      <c r="AV52" s="909"/>
      <c r="AW52" s="909"/>
      <c r="AX52" s="909"/>
      <c r="AY52" s="909"/>
      <c r="AZ52" s="912"/>
      <c r="BA52" s="912"/>
      <c r="BB52" s="912"/>
      <c r="BC52" s="912"/>
      <c r="BD52" s="912"/>
      <c r="BE52" s="903"/>
      <c r="BF52" s="903"/>
      <c r="BG52" s="903"/>
      <c r="BH52" s="903"/>
      <c r="BI52" s="904"/>
      <c r="BJ52" s="247"/>
      <c r="BK52" s="247"/>
      <c r="BL52" s="247"/>
      <c r="BM52" s="247"/>
      <c r="BN52" s="247"/>
      <c r="BO52" s="260"/>
      <c r="BP52" s="260"/>
      <c r="BQ52" s="257">
        <v>46</v>
      </c>
      <c r="BR52" s="258"/>
      <c r="BS52" s="843"/>
      <c r="BT52" s="844"/>
      <c r="BU52" s="844"/>
      <c r="BV52" s="844"/>
      <c r="BW52" s="844"/>
      <c r="BX52" s="844"/>
      <c r="BY52" s="844"/>
      <c r="BZ52" s="844"/>
      <c r="CA52" s="844"/>
      <c r="CB52" s="844"/>
      <c r="CC52" s="844"/>
      <c r="CD52" s="844"/>
      <c r="CE52" s="844"/>
      <c r="CF52" s="844"/>
      <c r="CG52" s="845"/>
      <c r="CH52" s="856"/>
      <c r="CI52" s="857"/>
      <c r="CJ52" s="857"/>
      <c r="CK52" s="857"/>
      <c r="CL52" s="858"/>
      <c r="CM52" s="856"/>
      <c r="CN52" s="857"/>
      <c r="CO52" s="857"/>
      <c r="CP52" s="857"/>
      <c r="CQ52" s="858"/>
      <c r="CR52" s="856"/>
      <c r="CS52" s="857"/>
      <c r="CT52" s="857"/>
      <c r="CU52" s="857"/>
      <c r="CV52" s="858"/>
      <c r="CW52" s="856"/>
      <c r="CX52" s="857"/>
      <c r="CY52" s="857"/>
      <c r="CZ52" s="857"/>
      <c r="DA52" s="858"/>
      <c r="DB52" s="856"/>
      <c r="DC52" s="857"/>
      <c r="DD52" s="857"/>
      <c r="DE52" s="857"/>
      <c r="DF52" s="858"/>
      <c r="DG52" s="856"/>
      <c r="DH52" s="857"/>
      <c r="DI52" s="857"/>
      <c r="DJ52" s="857"/>
      <c r="DK52" s="858"/>
      <c r="DL52" s="856"/>
      <c r="DM52" s="857"/>
      <c r="DN52" s="857"/>
      <c r="DO52" s="857"/>
      <c r="DP52" s="858"/>
      <c r="DQ52" s="856"/>
      <c r="DR52" s="857"/>
      <c r="DS52" s="857"/>
      <c r="DT52" s="857"/>
      <c r="DU52" s="858"/>
      <c r="DV52" s="859"/>
      <c r="DW52" s="860"/>
      <c r="DX52" s="860"/>
      <c r="DY52" s="860"/>
      <c r="DZ52" s="861"/>
      <c r="EA52" s="241"/>
    </row>
    <row r="53" spans="1:131" s="242" customFormat="1" ht="26.25" customHeight="1" x14ac:dyDescent="0.2">
      <c r="A53" s="256">
        <v>26</v>
      </c>
      <c r="B53" s="830"/>
      <c r="C53" s="831"/>
      <c r="D53" s="831"/>
      <c r="E53" s="831"/>
      <c r="F53" s="831"/>
      <c r="G53" s="831"/>
      <c r="H53" s="831"/>
      <c r="I53" s="831"/>
      <c r="J53" s="831"/>
      <c r="K53" s="831"/>
      <c r="L53" s="831"/>
      <c r="M53" s="831"/>
      <c r="N53" s="831"/>
      <c r="O53" s="831"/>
      <c r="P53" s="832"/>
      <c r="Q53" s="908"/>
      <c r="R53" s="909"/>
      <c r="S53" s="909"/>
      <c r="T53" s="909"/>
      <c r="U53" s="909"/>
      <c r="V53" s="909"/>
      <c r="W53" s="909"/>
      <c r="X53" s="909"/>
      <c r="Y53" s="909"/>
      <c r="Z53" s="909"/>
      <c r="AA53" s="909"/>
      <c r="AB53" s="909"/>
      <c r="AC53" s="909"/>
      <c r="AD53" s="909"/>
      <c r="AE53" s="910"/>
      <c r="AF53" s="836"/>
      <c r="AG53" s="837"/>
      <c r="AH53" s="837"/>
      <c r="AI53" s="837"/>
      <c r="AJ53" s="838"/>
      <c r="AK53" s="911"/>
      <c r="AL53" s="909"/>
      <c r="AM53" s="909"/>
      <c r="AN53" s="909"/>
      <c r="AO53" s="909"/>
      <c r="AP53" s="909"/>
      <c r="AQ53" s="909"/>
      <c r="AR53" s="909"/>
      <c r="AS53" s="909"/>
      <c r="AT53" s="909"/>
      <c r="AU53" s="909"/>
      <c r="AV53" s="909"/>
      <c r="AW53" s="909"/>
      <c r="AX53" s="909"/>
      <c r="AY53" s="909"/>
      <c r="AZ53" s="912"/>
      <c r="BA53" s="912"/>
      <c r="BB53" s="912"/>
      <c r="BC53" s="912"/>
      <c r="BD53" s="912"/>
      <c r="BE53" s="903"/>
      <c r="BF53" s="903"/>
      <c r="BG53" s="903"/>
      <c r="BH53" s="903"/>
      <c r="BI53" s="904"/>
      <c r="BJ53" s="247"/>
      <c r="BK53" s="247"/>
      <c r="BL53" s="247"/>
      <c r="BM53" s="247"/>
      <c r="BN53" s="247"/>
      <c r="BO53" s="260"/>
      <c r="BP53" s="260"/>
      <c r="BQ53" s="257">
        <v>47</v>
      </c>
      <c r="BR53" s="258"/>
      <c r="BS53" s="843"/>
      <c r="BT53" s="844"/>
      <c r="BU53" s="844"/>
      <c r="BV53" s="844"/>
      <c r="BW53" s="844"/>
      <c r="BX53" s="844"/>
      <c r="BY53" s="844"/>
      <c r="BZ53" s="844"/>
      <c r="CA53" s="844"/>
      <c r="CB53" s="844"/>
      <c r="CC53" s="844"/>
      <c r="CD53" s="844"/>
      <c r="CE53" s="844"/>
      <c r="CF53" s="844"/>
      <c r="CG53" s="845"/>
      <c r="CH53" s="856"/>
      <c r="CI53" s="857"/>
      <c r="CJ53" s="857"/>
      <c r="CK53" s="857"/>
      <c r="CL53" s="858"/>
      <c r="CM53" s="856"/>
      <c r="CN53" s="857"/>
      <c r="CO53" s="857"/>
      <c r="CP53" s="857"/>
      <c r="CQ53" s="858"/>
      <c r="CR53" s="856"/>
      <c r="CS53" s="857"/>
      <c r="CT53" s="857"/>
      <c r="CU53" s="857"/>
      <c r="CV53" s="858"/>
      <c r="CW53" s="856"/>
      <c r="CX53" s="857"/>
      <c r="CY53" s="857"/>
      <c r="CZ53" s="857"/>
      <c r="DA53" s="858"/>
      <c r="DB53" s="856"/>
      <c r="DC53" s="857"/>
      <c r="DD53" s="857"/>
      <c r="DE53" s="857"/>
      <c r="DF53" s="858"/>
      <c r="DG53" s="856"/>
      <c r="DH53" s="857"/>
      <c r="DI53" s="857"/>
      <c r="DJ53" s="857"/>
      <c r="DK53" s="858"/>
      <c r="DL53" s="856"/>
      <c r="DM53" s="857"/>
      <c r="DN53" s="857"/>
      <c r="DO53" s="857"/>
      <c r="DP53" s="858"/>
      <c r="DQ53" s="856"/>
      <c r="DR53" s="857"/>
      <c r="DS53" s="857"/>
      <c r="DT53" s="857"/>
      <c r="DU53" s="858"/>
      <c r="DV53" s="859"/>
      <c r="DW53" s="860"/>
      <c r="DX53" s="860"/>
      <c r="DY53" s="860"/>
      <c r="DZ53" s="861"/>
      <c r="EA53" s="241"/>
    </row>
    <row r="54" spans="1:131" s="242" customFormat="1" ht="26.25" customHeight="1" x14ac:dyDescent="0.2">
      <c r="A54" s="256">
        <v>27</v>
      </c>
      <c r="B54" s="830"/>
      <c r="C54" s="831"/>
      <c r="D54" s="831"/>
      <c r="E54" s="831"/>
      <c r="F54" s="831"/>
      <c r="G54" s="831"/>
      <c r="H54" s="831"/>
      <c r="I54" s="831"/>
      <c r="J54" s="831"/>
      <c r="K54" s="831"/>
      <c r="L54" s="831"/>
      <c r="M54" s="831"/>
      <c r="N54" s="831"/>
      <c r="O54" s="831"/>
      <c r="P54" s="832"/>
      <c r="Q54" s="908"/>
      <c r="R54" s="909"/>
      <c r="S54" s="909"/>
      <c r="T54" s="909"/>
      <c r="U54" s="909"/>
      <c r="V54" s="909"/>
      <c r="W54" s="909"/>
      <c r="X54" s="909"/>
      <c r="Y54" s="909"/>
      <c r="Z54" s="909"/>
      <c r="AA54" s="909"/>
      <c r="AB54" s="909"/>
      <c r="AC54" s="909"/>
      <c r="AD54" s="909"/>
      <c r="AE54" s="910"/>
      <c r="AF54" s="836"/>
      <c r="AG54" s="837"/>
      <c r="AH54" s="837"/>
      <c r="AI54" s="837"/>
      <c r="AJ54" s="838"/>
      <c r="AK54" s="911"/>
      <c r="AL54" s="909"/>
      <c r="AM54" s="909"/>
      <c r="AN54" s="909"/>
      <c r="AO54" s="909"/>
      <c r="AP54" s="909"/>
      <c r="AQ54" s="909"/>
      <c r="AR54" s="909"/>
      <c r="AS54" s="909"/>
      <c r="AT54" s="909"/>
      <c r="AU54" s="909"/>
      <c r="AV54" s="909"/>
      <c r="AW54" s="909"/>
      <c r="AX54" s="909"/>
      <c r="AY54" s="909"/>
      <c r="AZ54" s="912"/>
      <c r="BA54" s="912"/>
      <c r="BB54" s="912"/>
      <c r="BC54" s="912"/>
      <c r="BD54" s="912"/>
      <c r="BE54" s="903"/>
      <c r="BF54" s="903"/>
      <c r="BG54" s="903"/>
      <c r="BH54" s="903"/>
      <c r="BI54" s="904"/>
      <c r="BJ54" s="247"/>
      <c r="BK54" s="247"/>
      <c r="BL54" s="247"/>
      <c r="BM54" s="247"/>
      <c r="BN54" s="247"/>
      <c r="BO54" s="260"/>
      <c r="BP54" s="260"/>
      <c r="BQ54" s="257">
        <v>48</v>
      </c>
      <c r="BR54" s="258"/>
      <c r="BS54" s="843"/>
      <c r="BT54" s="844"/>
      <c r="BU54" s="844"/>
      <c r="BV54" s="844"/>
      <c r="BW54" s="844"/>
      <c r="BX54" s="844"/>
      <c r="BY54" s="844"/>
      <c r="BZ54" s="844"/>
      <c r="CA54" s="844"/>
      <c r="CB54" s="844"/>
      <c r="CC54" s="844"/>
      <c r="CD54" s="844"/>
      <c r="CE54" s="844"/>
      <c r="CF54" s="844"/>
      <c r="CG54" s="845"/>
      <c r="CH54" s="856"/>
      <c r="CI54" s="857"/>
      <c r="CJ54" s="857"/>
      <c r="CK54" s="857"/>
      <c r="CL54" s="858"/>
      <c r="CM54" s="856"/>
      <c r="CN54" s="857"/>
      <c r="CO54" s="857"/>
      <c r="CP54" s="857"/>
      <c r="CQ54" s="858"/>
      <c r="CR54" s="856"/>
      <c r="CS54" s="857"/>
      <c r="CT54" s="857"/>
      <c r="CU54" s="857"/>
      <c r="CV54" s="858"/>
      <c r="CW54" s="856"/>
      <c r="CX54" s="857"/>
      <c r="CY54" s="857"/>
      <c r="CZ54" s="857"/>
      <c r="DA54" s="858"/>
      <c r="DB54" s="856"/>
      <c r="DC54" s="857"/>
      <c r="DD54" s="857"/>
      <c r="DE54" s="857"/>
      <c r="DF54" s="858"/>
      <c r="DG54" s="856"/>
      <c r="DH54" s="857"/>
      <c r="DI54" s="857"/>
      <c r="DJ54" s="857"/>
      <c r="DK54" s="858"/>
      <c r="DL54" s="856"/>
      <c r="DM54" s="857"/>
      <c r="DN54" s="857"/>
      <c r="DO54" s="857"/>
      <c r="DP54" s="858"/>
      <c r="DQ54" s="856"/>
      <c r="DR54" s="857"/>
      <c r="DS54" s="857"/>
      <c r="DT54" s="857"/>
      <c r="DU54" s="858"/>
      <c r="DV54" s="859"/>
      <c r="DW54" s="860"/>
      <c r="DX54" s="860"/>
      <c r="DY54" s="860"/>
      <c r="DZ54" s="861"/>
      <c r="EA54" s="241"/>
    </row>
    <row r="55" spans="1:131" s="242" customFormat="1" ht="26.25" customHeight="1" x14ac:dyDescent="0.2">
      <c r="A55" s="256">
        <v>28</v>
      </c>
      <c r="B55" s="830"/>
      <c r="C55" s="831"/>
      <c r="D55" s="831"/>
      <c r="E55" s="831"/>
      <c r="F55" s="831"/>
      <c r="G55" s="831"/>
      <c r="H55" s="831"/>
      <c r="I55" s="831"/>
      <c r="J55" s="831"/>
      <c r="K55" s="831"/>
      <c r="L55" s="831"/>
      <c r="M55" s="831"/>
      <c r="N55" s="831"/>
      <c r="O55" s="831"/>
      <c r="P55" s="832"/>
      <c r="Q55" s="908"/>
      <c r="R55" s="909"/>
      <c r="S55" s="909"/>
      <c r="T55" s="909"/>
      <c r="U55" s="909"/>
      <c r="V55" s="909"/>
      <c r="W55" s="909"/>
      <c r="X55" s="909"/>
      <c r="Y55" s="909"/>
      <c r="Z55" s="909"/>
      <c r="AA55" s="909"/>
      <c r="AB55" s="909"/>
      <c r="AC55" s="909"/>
      <c r="AD55" s="909"/>
      <c r="AE55" s="910"/>
      <c r="AF55" s="836"/>
      <c r="AG55" s="837"/>
      <c r="AH55" s="837"/>
      <c r="AI55" s="837"/>
      <c r="AJ55" s="838"/>
      <c r="AK55" s="911"/>
      <c r="AL55" s="909"/>
      <c r="AM55" s="909"/>
      <c r="AN55" s="909"/>
      <c r="AO55" s="909"/>
      <c r="AP55" s="909"/>
      <c r="AQ55" s="909"/>
      <c r="AR55" s="909"/>
      <c r="AS55" s="909"/>
      <c r="AT55" s="909"/>
      <c r="AU55" s="909"/>
      <c r="AV55" s="909"/>
      <c r="AW55" s="909"/>
      <c r="AX55" s="909"/>
      <c r="AY55" s="909"/>
      <c r="AZ55" s="912"/>
      <c r="BA55" s="912"/>
      <c r="BB55" s="912"/>
      <c r="BC55" s="912"/>
      <c r="BD55" s="912"/>
      <c r="BE55" s="903"/>
      <c r="BF55" s="903"/>
      <c r="BG55" s="903"/>
      <c r="BH55" s="903"/>
      <c r="BI55" s="904"/>
      <c r="BJ55" s="247"/>
      <c r="BK55" s="247"/>
      <c r="BL55" s="247"/>
      <c r="BM55" s="247"/>
      <c r="BN55" s="247"/>
      <c r="BO55" s="260"/>
      <c r="BP55" s="260"/>
      <c r="BQ55" s="257">
        <v>49</v>
      </c>
      <c r="BR55" s="258"/>
      <c r="BS55" s="843"/>
      <c r="BT55" s="844"/>
      <c r="BU55" s="844"/>
      <c r="BV55" s="844"/>
      <c r="BW55" s="844"/>
      <c r="BX55" s="844"/>
      <c r="BY55" s="844"/>
      <c r="BZ55" s="844"/>
      <c r="CA55" s="844"/>
      <c r="CB55" s="844"/>
      <c r="CC55" s="844"/>
      <c r="CD55" s="844"/>
      <c r="CE55" s="844"/>
      <c r="CF55" s="844"/>
      <c r="CG55" s="845"/>
      <c r="CH55" s="856"/>
      <c r="CI55" s="857"/>
      <c r="CJ55" s="857"/>
      <c r="CK55" s="857"/>
      <c r="CL55" s="858"/>
      <c r="CM55" s="856"/>
      <c r="CN55" s="857"/>
      <c r="CO55" s="857"/>
      <c r="CP55" s="857"/>
      <c r="CQ55" s="858"/>
      <c r="CR55" s="856"/>
      <c r="CS55" s="857"/>
      <c r="CT55" s="857"/>
      <c r="CU55" s="857"/>
      <c r="CV55" s="858"/>
      <c r="CW55" s="856"/>
      <c r="CX55" s="857"/>
      <c r="CY55" s="857"/>
      <c r="CZ55" s="857"/>
      <c r="DA55" s="858"/>
      <c r="DB55" s="856"/>
      <c r="DC55" s="857"/>
      <c r="DD55" s="857"/>
      <c r="DE55" s="857"/>
      <c r="DF55" s="858"/>
      <c r="DG55" s="856"/>
      <c r="DH55" s="857"/>
      <c r="DI55" s="857"/>
      <c r="DJ55" s="857"/>
      <c r="DK55" s="858"/>
      <c r="DL55" s="856"/>
      <c r="DM55" s="857"/>
      <c r="DN55" s="857"/>
      <c r="DO55" s="857"/>
      <c r="DP55" s="858"/>
      <c r="DQ55" s="856"/>
      <c r="DR55" s="857"/>
      <c r="DS55" s="857"/>
      <c r="DT55" s="857"/>
      <c r="DU55" s="858"/>
      <c r="DV55" s="859"/>
      <c r="DW55" s="860"/>
      <c r="DX55" s="860"/>
      <c r="DY55" s="860"/>
      <c r="DZ55" s="861"/>
      <c r="EA55" s="241"/>
    </row>
    <row r="56" spans="1:131" s="242" customFormat="1" ht="26.25" customHeight="1" x14ac:dyDescent="0.2">
      <c r="A56" s="256">
        <v>29</v>
      </c>
      <c r="B56" s="830"/>
      <c r="C56" s="831"/>
      <c r="D56" s="831"/>
      <c r="E56" s="831"/>
      <c r="F56" s="831"/>
      <c r="G56" s="831"/>
      <c r="H56" s="831"/>
      <c r="I56" s="831"/>
      <c r="J56" s="831"/>
      <c r="K56" s="831"/>
      <c r="L56" s="831"/>
      <c r="M56" s="831"/>
      <c r="N56" s="831"/>
      <c r="O56" s="831"/>
      <c r="P56" s="832"/>
      <c r="Q56" s="908"/>
      <c r="R56" s="909"/>
      <c r="S56" s="909"/>
      <c r="T56" s="909"/>
      <c r="U56" s="909"/>
      <c r="V56" s="909"/>
      <c r="W56" s="909"/>
      <c r="X56" s="909"/>
      <c r="Y56" s="909"/>
      <c r="Z56" s="909"/>
      <c r="AA56" s="909"/>
      <c r="AB56" s="909"/>
      <c r="AC56" s="909"/>
      <c r="AD56" s="909"/>
      <c r="AE56" s="910"/>
      <c r="AF56" s="836"/>
      <c r="AG56" s="837"/>
      <c r="AH56" s="837"/>
      <c r="AI56" s="837"/>
      <c r="AJ56" s="838"/>
      <c r="AK56" s="911"/>
      <c r="AL56" s="909"/>
      <c r="AM56" s="909"/>
      <c r="AN56" s="909"/>
      <c r="AO56" s="909"/>
      <c r="AP56" s="909"/>
      <c r="AQ56" s="909"/>
      <c r="AR56" s="909"/>
      <c r="AS56" s="909"/>
      <c r="AT56" s="909"/>
      <c r="AU56" s="909"/>
      <c r="AV56" s="909"/>
      <c r="AW56" s="909"/>
      <c r="AX56" s="909"/>
      <c r="AY56" s="909"/>
      <c r="AZ56" s="912"/>
      <c r="BA56" s="912"/>
      <c r="BB56" s="912"/>
      <c r="BC56" s="912"/>
      <c r="BD56" s="912"/>
      <c r="BE56" s="903"/>
      <c r="BF56" s="903"/>
      <c r="BG56" s="903"/>
      <c r="BH56" s="903"/>
      <c r="BI56" s="904"/>
      <c r="BJ56" s="247"/>
      <c r="BK56" s="247"/>
      <c r="BL56" s="247"/>
      <c r="BM56" s="247"/>
      <c r="BN56" s="247"/>
      <c r="BO56" s="260"/>
      <c r="BP56" s="260"/>
      <c r="BQ56" s="257">
        <v>50</v>
      </c>
      <c r="BR56" s="258"/>
      <c r="BS56" s="843"/>
      <c r="BT56" s="844"/>
      <c r="BU56" s="844"/>
      <c r="BV56" s="844"/>
      <c r="BW56" s="844"/>
      <c r="BX56" s="844"/>
      <c r="BY56" s="844"/>
      <c r="BZ56" s="844"/>
      <c r="CA56" s="844"/>
      <c r="CB56" s="844"/>
      <c r="CC56" s="844"/>
      <c r="CD56" s="844"/>
      <c r="CE56" s="844"/>
      <c r="CF56" s="844"/>
      <c r="CG56" s="845"/>
      <c r="CH56" s="856"/>
      <c r="CI56" s="857"/>
      <c r="CJ56" s="857"/>
      <c r="CK56" s="857"/>
      <c r="CL56" s="858"/>
      <c r="CM56" s="856"/>
      <c r="CN56" s="857"/>
      <c r="CO56" s="857"/>
      <c r="CP56" s="857"/>
      <c r="CQ56" s="858"/>
      <c r="CR56" s="856"/>
      <c r="CS56" s="857"/>
      <c r="CT56" s="857"/>
      <c r="CU56" s="857"/>
      <c r="CV56" s="858"/>
      <c r="CW56" s="856"/>
      <c r="CX56" s="857"/>
      <c r="CY56" s="857"/>
      <c r="CZ56" s="857"/>
      <c r="DA56" s="858"/>
      <c r="DB56" s="856"/>
      <c r="DC56" s="857"/>
      <c r="DD56" s="857"/>
      <c r="DE56" s="857"/>
      <c r="DF56" s="858"/>
      <c r="DG56" s="856"/>
      <c r="DH56" s="857"/>
      <c r="DI56" s="857"/>
      <c r="DJ56" s="857"/>
      <c r="DK56" s="858"/>
      <c r="DL56" s="856"/>
      <c r="DM56" s="857"/>
      <c r="DN56" s="857"/>
      <c r="DO56" s="857"/>
      <c r="DP56" s="858"/>
      <c r="DQ56" s="856"/>
      <c r="DR56" s="857"/>
      <c r="DS56" s="857"/>
      <c r="DT56" s="857"/>
      <c r="DU56" s="858"/>
      <c r="DV56" s="859"/>
      <c r="DW56" s="860"/>
      <c r="DX56" s="860"/>
      <c r="DY56" s="860"/>
      <c r="DZ56" s="861"/>
      <c r="EA56" s="241"/>
    </row>
    <row r="57" spans="1:131" s="242" customFormat="1" ht="26.25" customHeight="1" x14ac:dyDescent="0.2">
      <c r="A57" s="256">
        <v>30</v>
      </c>
      <c r="B57" s="830"/>
      <c r="C57" s="831"/>
      <c r="D57" s="831"/>
      <c r="E57" s="831"/>
      <c r="F57" s="831"/>
      <c r="G57" s="831"/>
      <c r="H57" s="831"/>
      <c r="I57" s="831"/>
      <c r="J57" s="831"/>
      <c r="K57" s="831"/>
      <c r="L57" s="831"/>
      <c r="M57" s="831"/>
      <c r="N57" s="831"/>
      <c r="O57" s="831"/>
      <c r="P57" s="832"/>
      <c r="Q57" s="908"/>
      <c r="R57" s="909"/>
      <c r="S57" s="909"/>
      <c r="T57" s="909"/>
      <c r="U57" s="909"/>
      <c r="V57" s="909"/>
      <c r="W57" s="909"/>
      <c r="X57" s="909"/>
      <c r="Y57" s="909"/>
      <c r="Z57" s="909"/>
      <c r="AA57" s="909"/>
      <c r="AB57" s="909"/>
      <c r="AC57" s="909"/>
      <c r="AD57" s="909"/>
      <c r="AE57" s="910"/>
      <c r="AF57" s="836"/>
      <c r="AG57" s="837"/>
      <c r="AH57" s="837"/>
      <c r="AI57" s="837"/>
      <c r="AJ57" s="838"/>
      <c r="AK57" s="911"/>
      <c r="AL57" s="909"/>
      <c r="AM57" s="909"/>
      <c r="AN57" s="909"/>
      <c r="AO57" s="909"/>
      <c r="AP57" s="909"/>
      <c r="AQ57" s="909"/>
      <c r="AR57" s="909"/>
      <c r="AS57" s="909"/>
      <c r="AT57" s="909"/>
      <c r="AU57" s="909"/>
      <c r="AV57" s="909"/>
      <c r="AW57" s="909"/>
      <c r="AX57" s="909"/>
      <c r="AY57" s="909"/>
      <c r="AZ57" s="912"/>
      <c r="BA57" s="912"/>
      <c r="BB57" s="912"/>
      <c r="BC57" s="912"/>
      <c r="BD57" s="912"/>
      <c r="BE57" s="903"/>
      <c r="BF57" s="903"/>
      <c r="BG57" s="903"/>
      <c r="BH57" s="903"/>
      <c r="BI57" s="904"/>
      <c r="BJ57" s="247"/>
      <c r="BK57" s="247"/>
      <c r="BL57" s="247"/>
      <c r="BM57" s="247"/>
      <c r="BN57" s="247"/>
      <c r="BO57" s="260"/>
      <c r="BP57" s="260"/>
      <c r="BQ57" s="257">
        <v>51</v>
      </c>
      <c r="BR57" s="258"/>
      <c r="BS57" s="843"/>
      <c r="BT57" s="844"/>
      <c r="BU57" s="844"/>
      <c r="BV57" s="844"/>
      <c r="BW57" s="844"/>
      <c r="BX57" s="844"/>
      <c r="BY57" s="844"/>
      <c r="BZ57" s="844"/>
      <c r="CA57" s="844"/>
      <c r="CB57" s="844"/>
      <c r="CC57" s="844"/>
      <c r="CD57" s="844"/>
      <c r="CE57" s="844"/>
      <c r="CF57" s="844"/>
      <c r="CG57" s="845"/>
      <c r="CH57" s="856"/>
      <c r="CI57" s="857"/>
      <c r="CJ57" s="857"/>
      <c r="CK57" s="857"/>
      <c r="CL57" s="858"/>
      <c r="CM57" s="856"/>
      <c r="CN57" s="857"/>
      <c r="CO57" s="857"/>
      <c r="CP57" s="857"/>
      <c r="CQ57" s="858"/>
      <c r="CR57" s="856"/>
      <c r="CS57" s="857"/>
      <c r="CT57" s="857"/>
      <c r="CU57" s="857"/>
      <c r="CV57" s="858"/>
      <c r="CW57" s="856"/>
      <c r="CX57" s="857"/>
      <c r="CY57" s="857"/>
      <c r="CZ57" s="857"/>
      <c r="DA57" s="858"/>
      <c r="DB57" s="856"/>
      <c r="DC57" s="857"/>
      <c r="DD57" s="857"/>
      <c r="DE57" s="857"/>
      <c r="DF57" s="858"/>
      <c r="DG57" s="856"/>
      <c r="DH57" s="857"/>
      <c r="DI57" s="857"/>
      <c r="DJ57" s="857"/>
      <c r="DK57" s="858"/>
      <c r="DL57" s="856"/>
      <c r="DM57" s="857"/>
      <c r="DN57" s="857"/>
      <c r="DO57" s="857"/>
      <c r="DP57" s="858"/>
      <c r="DQ57" s="856"/>
      <c r="DR57" s="857"/>
      <c r="DS57" s="857"/>
      <c r="DT57" s="857"/>
      <c r="DU57" s="858"/>
      <c r="DV57" s="859"/>
      <c r="DW57" s="860"/>
      <c r="DX57" s="860"/>
      <c r="DY57" s="860"/>
      <c r="DZ57" s="861"/>
      <c r="EA57" s="241"/>
    </row>
    <row r="58" spans="1:131" s="242" customFormat="1" ht="26.25" customHeight="1" x14ac:dyDescent="0.2">
      <c r="A58" s="256">
        <v>31</v>
      </c>
      <c r="B58" s="830"/>
      <c r="C58" s="831"/>
      <c r="D58" s="831"/>
      <c r="E58" s="831"/>
      <c r="F58" s="831"/>
      <c r="G58" s="831"/>
      <c r="H58" s="831"/>
      <c r="I58" s="831"/>
      <c r="J58" s="831"/>
      <c r="K58" s="831"/>
      <c r="L58" s="831"/>
      <c r="M58" s="831"/>
      <c r="N58" s="831"/>
      <c r="O58" s="831"/>
      <c r="P58" s="832"/>
      <c r="Q58" s="908"/>
      <c r="R58" s="909"/>
      <c r="S58" s="909"/>
      <c r="T58" s="909"/>
      <c r="U58" s="909"/>
      <c r="V58" s="909"/>
      <c r="W58" s="909"/>
      <c r="X58" s="909"/>
      <c r="Y58" s="909"/>
      <c r="Z58" s="909"/>
      <c r="AA58" s="909"/>
      <c r="AB58" s="909"/>
      <c r="AC58" s="909"/>
      <c r="AD58" s="909"/>
      <c r="AE58" s="910"/>
      <c r="AF58" s="836"/>
      <c r="AG58" s="837"/>
      <c r="AH58" s="837"/>
      <c r="AI58" s="837"/>
      <c r="AJ58" s="838"/>
      <c r="AK58" s="911"/>
      <c r="AL58" s="909"/>
      <c r="AM58" s="909"/>
      <c r="AN58" s="909"/>
      <c r="AO58" s="909"/>
      <c r="AP58" s="909"/>
      <c r="AQ58" s="909"/>
      <c r="AR58" s="909"/>
      <c r="AS58" s="909"/>
      <c r="AT58" s="909"/>
      <c r="AU58" s="909"/>
      <c r="AV58" s="909"/>
      <c r="AW58" s="909"/>
      <c r="AX58" s="909"/>
      <c r="AY58" s="909"/>
      <c r="AZ58" s="912"/>
      <c r="BA58" s="912"/>
      <c r="BB58" s="912"/>
      <c r="BC58" s="912"/>
      <c r="BD58" s="912"/>
      <c r="BE58" s="903"/>
      <c r="BF58" s="903"/>
      <c r="BG58" s="903"/>
      <c r="BH58" s="903"/>
      <c r="BI58" s="904"/>
      <c r="BJ58" s="247"/>
      <c r="BK58" s="247"/>
      <c r="BL58" s="247"/>
      <c r="BM58" s="247"/>
      <c r="BN58" s="247"/>
      <c r="BO58" s="260"/>
      <c r="BP58" s="260"/>
      <c r="BQ58" s="257">
        <v>52</v>
      </c>
      <c r="BR58" s="258"/>
      <c r="BS58" s="843"/>
      <c r="BT58" s="844"/>
      <c r="BU58" s="844"/>
      <c r="BV58" s="844"/>
      <c r="BW58" s="844"/>
      <c r="BX58" s="844"/>
      <c r="BY58" s="844"/>
      <c r="BZ58" s="844"/>
      <c r="CA58" s="844"/>
      <c r="CB58" s="844"/>
      <c r="CC58" s="844"/>
      <c r="CD58" s="844"/>
      <c r="CE58" s="844"/>
      <c r="CF58" s="844"/>
      <c r="CG58" s="845"/>
      <c r="CH58" s="856"/>
      <c r="CI58" s="857"/>
      <c r="CJ58" s="857"/>
      <c r="CK58" s="857"/>
      <c r="CL58" s="858"/>
      <c r="CM58" s="856"/>
      <c r="CN58" s="857"/>
      <c r="CO58" s="857"/>
      <c r="CP58" s="857"/>
      <c r="CQ58" s="858"/>
      <c r="CR58" s="856"/>
      <c r="CS58" s="857"/>
      <c r="CT58" s="857"/>
      <c r="CU58" s="857"/>
      <c r="CV58" s="858"/>
      <c r="CW58" s="856"/>
      <c r="CX58" s="857"/>
      <c r="CY58" s="857"/>
      <c r="CZ58" s="857"/>
      <c r="DA58" s="858"/>
      <c r="DB58" s="856"/>
      <c r="DC58" s="857"/>
      <c r="DD58" s="857"/>
      <c r="DE58" s="857"/>
      <c r="DF58" s="858"/>
      <c r="DG58" s="856"/>
      <c r="DH58" s="857"/>
      <c r="DI58" s="857"/>
      <c r="DJ58" s="857"/>
      <c r="DK58" s="858"/>
      <c r="DL58" s="856"/>
      <c r="DM58" s="857"/>
      <c r="DN58" s="857"/>
      <c r="DO58" s="857"/>
      <c r="DP58" s="858"/>
      <c r="DQ58" s="856"/>
      <c r="DR58" s="857"/>
      <c r="DS58" s="857"/>
      <c r="DT58" s="857"/>
      <c r="DU58" s="858"/>
      <c r="DV58" s="859"/>
      <c r="DW58" s="860"/>
      <c r="DX58" s="860"/>
      <c r="DY58" s="860"/>
      <c r="DZ58" s="861"/>
      <c r="EA58" s="241"/>
    </row>
    <row r="59" spans="1:131" s="242" customFormat="1" ht="26.25" customHeight="1" x14ac:dyDescent="0.2">
      <c r="A59" s="256">
        <v>32</v>
      </c>
      <c r="B59" s="830"/>
      <c r="C59" s="831"/>
      <c r="D59" s="831"/>
      <c r="E59" s="831"/>
      <c r="F59" s="831"/>
      <c r="G59" s="831"/>
      <c r="H59" s="831"/>
      <c r="I59" s="831"/>
      <c r="J59" s="831"/>
      <c r="K59" s="831"/>
      <c r="L59" s="831"/>
      <c r="M59" s="831"/>
      <c r="N59" s="831"/>
      <c r="O59" s="831"/>
      <c r="P59" s="832"/>
      <c r="Q59" s="908"/>
      <c r="R59" s="909"/>
      <c r="S59" s="909"/>
      <c r="T59" s="909"/>
      <c r="U59" s="909"/>
      <c r="V59" s="909"/>
      <c r="W59" s="909"/>
      <c r="X59" s="909"/>
      <c r="Y59" s="909"/>
      <c r="Z59" s="909"/>
      <c r="AA59" s="909"/>
      <c r="AB59" s="909"/>
      <c r="AC59" s="909"/>
      <c r="AD59" s="909"/>
      <c r="AE59" s="910"/>
      <c r="AF59" s="836"/>
      <c r="AG59" s="837"/>
      <c r="AH59" s="837"/>
      <c r="AI59" s="837"/>
      <c r="AJ59" s="838"/>
      <c r="AK59" s="911"/>
      <c r="AL59" s="909"/>
      <c r="AM59" s="909"/>
      <c r="AN59" s="909"/>
      <c r="AO59" s="909"/>
      <c r="AP59" s="909"/>
      <c r="AQ59" s="909"/>
      <c r="AR59" s="909"/>
      <c r="AS59" s="909"/>
      <c r="AT59" s="909"/>
      <c r="AU59" s="909"/>
      <c r="AV59" s="909"/>
      <c r="AW59" s="909"/>
      <c r="AX59" s="909"/>
      <c r="AY59" s="909"/>
      <c r="AZ59" s="912"/>
      <c r="BA59" s="912"/>
      <c r="BB59" s="912"/>
      <c r="BC59" s="912"/>
      <c r="BD59" s="912"/>
      <c r="BE59" s="903"/>
      <c r="BF59" s="903"/>
      <c r="BG59" s="903"/>
      <c r="BH59" s="903"/>
      <c r="BI59" s="904"/>
      <c r="BJ59" s="247"/>
      <c r="BK59" s="247"/>
      <c r="BL59" s="247"/>
      <c r="BM59" s="247"/>
      <c r="BN59" s="247"/>
      <c r="BO59" s="260"/>
      <c r="BP59" s="260"/>
      <c r="BQ59" s="257">
        <v>53</v>
      </c>
      <c r="BR59" s="258"/>
      <c r="BS59" s="843"/>
      <c r="BT59" s="844"/>
      <c r="BU59" s="844"/>
      <c r="BV59" s="844"/>
      <c r="BW59" s="844"/>
      <c r="BX59" s="844"/>
      <c r="BY59" s="844"/>
      <c r="BZ59" s="844"/>
      <c r="CA59" s="844"/>
      <c r="CB59" s="844"/>
      <c r="CC59" s="844"/>
      <c r="CD59" s="844"/>
      <c r="CE59" s="844"/>
      <c r="CF59" s="844"/>
      <c r="CG59" s="845"/>
      <c r="CH59" s="856"/>
      <c r="CI59" s="857"/>
      <c r="CJ59" s="857"/>
      <c r="CK59" s="857"/>
      <c r="CL59" s="858"/>
      <c r="CM59" s="856"/>
      <c r="CN59" s="857"/>
      <c r="CO59" s="857"/>
      <c r="CP59" s="857"/>
      <c r="CQ59" s="858"/>
      <c r="CR59" s="856"/>
      <c r="CS59" s="857"/>
      <c r="CT59" s="857"/>
      <c r="CU59" s="857"/>
      <c r="CV59" s="858"/>
      <c r="CW59" s="856"/>
      <c r="CX59" s="857"/>
      <c r="CY59" s="857"/>
      <c r="CZ59" s="857"/>
      <c r="DA59" s="858"/>
      <c r="DB59" s="856"/>
      <c r="DC59" s="857"/>
      <c r="DD59" s="857"/>
      <c r="DE59" s="857"/>
      <c r="DF59" s="858"/>
      <c r="DG59" s="856"/>
      <c r="DH59" s="857"/>
      <c r="DI59" s="857"/>
      <c r="DJ59" s="857"/>
      <c r="DK59" s="858"/>
      <c r="DL59" s="856"/>
      <c r="DM59" s="857"/>
      <c r="DN59" s="857"/>
      <c r="DO59" s="857"/>
      <c r="DP59" s="858"/>
      <c r="DQ59" s="856"/>
      <c r="DR59" s="857"/>
      <c r="DS59" s="857"/>
      <c r="DT59" s="857"/>
      <c r="DU59" s="858"/>
      <c r="DV59" s="859"/>
      <c r="DW59" s="860"/>
      <c r="DX59" s="860"/>
      <c r="DY59" s="860"/>
      <c r="DZ59" s="861"/>
      <c r="EA59" s="241"/>
    </row>
    <row r="60" spans="1:131" s="242" customFormat="1" ht="26.25" customHeight="1" x14ac:dyDescent="0.2">
      <c r="A60" s="256">
        <v>33</v>
      </c>
      <c r="B60" s="830"/>
      <c r="C60" s="831"/>
      <c r="D60" s="831"/>
      <c r="E60" s="831"/>
      <c r="F60" s="831"/>
      <c r="G60" s="831"/>
      <c r="H60" s="831"/>
      <c r="I60" s="831"/>
      <c r="J60" s="831"/>
      <c r="K60" s="831"/>
      <c r="L60" s="831"/>
      <c r="M60" s="831"/>
      <c r="N60" s="831"/>
      <c r="O60" s="831"/>
      <c r="P60" s="832"/>
      <c r="Q60" s="908"/>
      <c r="R60" s="909"/>
      <c r="S60" s="909"/>
      <c r="T60" s="909"/>
      <c r="U60" s="909"/>
      <c r="V60" s="909"/>
      <c r="W60" s="909"/>
      <c r="X60" s="909"/>
      <c r="Y60" s="909"/>
      <c r="Z60" s="909"/>
      <c r="AA60" s="909"/>
      <c r="AB60" s="909"/>
      <c r="AC60" s="909"/>
      <c r="AD60" s="909"/>
      <c r="AE60" s="910"/>
      <c r="AF60" s="836"/>
      <c r="AG60" s="837"/>
      <c r="AH60" s="837"/>
      <c r="AI60" s="837"/>
      <c r="AJ60" s="838"/>
      <c r="AK60" s="911"/>
      <c r="AL60" s="909"/>
      <c r="AM60" s="909"/>
      <c r="AN60" s="909"/>
      <c r="AO60" s="909"/>
      <c r="AP60" s="909"/>
      <c r="AQ60" s="909"/>
      <c r="AR60" s="909"/>
      <c r="AS60" s="909"/>
      <c r="AT60" s="909"/>
      <c r="AU60" s="909"/>
      <c r="AV60" s="909"/>
      <c r="AW60" s="909"/>
      <c r="AX60" s="909"/>
      <c r="AY60" s="909"/>
      <c r="AZ60" s="912"/>
      <c r="BA60" s="912"/>
      <c r="BB60" s="912"/>
      <c r="BC60" s="912"/>
      <c r="BD60" s="912"/>
      <c r="BE60" s="903"/>
      <c r="BF60" s="903"/>
      <c r="BG60" s="903"/>
      <c r="BH60" s="903"/>
      <c r="BI60" s="904"/>
      <c r="BJ60" s="247"/>
      <c r="BK60" s="247"/>
      <c r="BL60" s="247"/>
      <c r="BM60" s="247"/>
      <c r="BN60" s="247"/>
      <c r="BO60" s="260"/>
      <c r="BP60" s="260"/>
      <c r="BQ60" s="257">
        <v>54</v>
      </c>
      <c r="BR60" s="258"/>
      <c r="BS60" s="843"/>
      <c r="BT60" s="844"/>
      <c r="BU60" s="844"/>
      <c r="BV60" s="844"/>
      <c r="BW60" s="844"/>
      <c r="BX60" s="844"/>
      <c r="BY60" s="844"/>
      <c r="BZ60" s="844"/>
      <c r="CA60" s="844"/>
      <c r="CB60" s="844"/>
      <c r="CC60" s="844"/>
      <c r="CD60" s="844"/>
      <c r="CE60" s="844"/>
      <c r="CF60" s="844"/>
      <c r="CG60" s="845"/>
      <c r="CH60" s="856"/>
      <c r="CI60" s="857"/>
      <c r="CJ60" s="857"/>
      <c r="CK60" s="857"/>
      <c r="CL60" s="858"/>
      <c r="CM60" s="856"/>
      <c r="CN60" s="857"/>
      <c r="CO60" s="857"/>
      <c r="CP60" s="857"/>
      <c r="CQ60" s="858"/>
      <c r="CR60" s="856"/>
      <c r="CS60" s="857"/>
      <c r="CT60" s="857"/>
      <c r="CU60" s="857"/>
      <c r="CV60" s="858"/>
      <c r="CW60" s="856"/>
      <c r="CX60" s="857"/>
      <c r="CY60" s="857"/>
      <c r="CZ60" s="857"/>
      <c r="DA60" s="858"/>
      <c r="DB60" s="856"/>
      <c r="DC60" s="857"/>
      <c r="DD60" s="857"/>
      <c r="DE60" s="857"/>
      <c r="DF60" s="858"/>
      <c r="DG60" s="856"/>
      <c r="DH60" s="857"/>
      <c r="DI60" s="857"/>
      <c r="DJ60" s="857"/>
      <c r="DK60" s="858"/>
      <c r="DL60" s="856"/>
      <c r="DM60" s="857"/>
      <c r="DN60" s="857"/>
      <c r="DO60" s="857"/>
      <c r="DP60" s="858"/>
      <c r="DQ60" s="856"/>
      <c r="DR60" s="857"/>
      <c r="DS60" s="857"/>
      <c r="DT60" s="857"/>
      <c r="DU60" s="858"/>
      <c r="DV60" s="859"/>
      <c r="DW60" s="860"/>
      <c r="DX60" s="860"/>
      <c r="DY60" s="860"/>
      <c r="DZ60" s="861"/>
      <c r="EA60" s="241"/>
    </row>
    <row r="61" spans="1:131" s="242" customFormat="1" ht="26.25" customHeight="1" thickBot="1" x14ac:dyDescent="0.25">
      <c r="A61" s="256">
        <v>34</v>
      </c>
      <c r="B61" s="830"/>
      <c r="C61" s="831"/>
      <c r="D61" s="831"/>
      <c r="E61" s="831"/>
      <c r="F61" s="831"/>
      <c r="G61" s="831"/>
      <c r="H61" s="831"/>
      <c r="I61" s="831"/>
      <c r="J61" s="831"/>
      <c r="K61" s="831"/>
      <c r="L61" s="831"/>
      <c r="M61" s="831"/>
      <c r="N61" s="831"/>
      <c r="O61" s="831"/>
      <c r="P61" s="832"/>
      <c r="Q61" s="908"/>
      <c r="R61" s="909"/>
      <c r="S61" s="909"/>
      <c r="T61" s="909"/>
      <c r="U61" s="909"/>
      <c r="V61" s="909"/>
      <c r="W61" s="909"/>
      <c r="X61" s="909"/>
      <c r="Y61" s="909"/>
      <c r="Z61" s="909"/>
      <c r="AA61" s="909"/>
      <c r="AB61" s="909"/>
      <c r="AC61" s="909"/>
      <c r="AD61" s="909"/>
      <c r="AE61" s="910"/>
      <c r="AF61" s="836"/>
      <c r="AG61" s="837"/>
      <c r="AH61" s="837"/>
      <c r="AI61" s="837"/>
      <c r="AJ61" s="838"/>
      <c r="AK61" s="911"/>
      <c r="AL61" s="909"/>
      <c r="AM61" s="909"/>
      <c r="AN61" s="909"/>
      <c r="AO61" s="909"/>
      <c r="AP61" s="909"/>
      <c r="AQ61" s="909"/>
      <c r="AR61" s="909"/>
      <c r="AS61" s="909"/>
      <c r="AT61" s="909"/>
      <c r="AU61" s="909"/>
      <c r="AV61" s="909"/>
      <c r="AW61" s="909"/>
      <c r="AX61" s="909"/>
      <c r="AY61" s="909"/>
      <c r="AZ61" s="912"/>
      <c r="BA61" s="912"/>
      <c r="BB61" s="912"/>
      <c r="BC61" s="912"/>
      <c r="BD61" s="912"/>
      <c r="BE61" s="903"/>
      <c r="BF61" s="903"/>
      <c r="BG61" s="903"/>
      <c r="BH61" s="903"/>
      <c r="BI61" s="904"/>
      <c r="BJ61" s="247"/>
      <c r="BK61" s="247"/>
      <c r="BL61" s="247"/>
      <c r="BM61" s="247"/>
      <c r="BN61" s="247"/>
      <c r="BO61" s="260"/>
      <c r="BP61" s="260"/>
      <c r="BQ61" s="257">
        <v>55</v>
      </c>
      <c r="BR61" s="258"/>
      <c r="BS61" s="843"/>
      <c r="BT61" s="844"/>
      <c r="BU61" s="844"/>
      <c r="BV61" s="844"/>
      <c r="BW61" s="844"/>
      <c r="BX61" s="844"/>
      <c r="BY61" s="844"/>
      <c r="BZ61" s="844"/>
      <c r="CA61" s="844"/>
      <c r="CB61" s="844"/>
      <c r="CC61" s="844"/>
      <c r="CD61" s="844"/>
      <c r="CE61" s="844"/>
      <c r="CF61" s="844"/>
      <c r="CG61" s="845"/>
      <c r="CH61" s="856"/>
      <c r="CI61" s="857"/>
      <c r="CJ61" s="857"/>
      <c r="CK61" s="857"/>
      <c r="CL61" s="858"/>
      <c r="CM61" s="856"/>
      <c r="CN61" s="857"/>
      <c r="CO61" s="857"/>
      <c r="CP61" s="857"/>
      <c r="CQ61" s="858"/>
      <c r="CR61" s="856"/>
      <c r="CS61" s="857"/>
      <c r="CT61" s="857"/>
      <c r="CU61" s="857"/>
      <c r="CV61" s="858"/>
      <c r="CW61" s="856"/>
      <c r="CX61" s="857"/>
      <c r="CY61" s="857"/>
      <c r="CZ61" s="857"/>
      <c r="DA61" s="858"/>
      <c r="DB61" s="856"/>
      <c r="DC61" s="857"/>
      <c r="DD61" s="857"/>
      <c r="DE61" s="857"/>
      <c r="DF61" s="858"/>
      <c r="DG61" s="856"/>
      <c r="DH61" s="857"/>
      <c r="DI61" s="857"/>
      <c r="DJ61" s="857"/>
      <c r="DK61" s="858"/>
      <c r="DL61" s="856"/>
      <c r="DM61" s="857"/>
      <c r="DN61" s="857"/>
      <c r="DO61" s="857"/>
      <c r="DP61" s="858"/>
      <c r="DQ61" s="856"/>
      <c r="DR61" s="857"/>
      <c r="DS61" s="857"/>
      <c r="DT61" s="857"/>
      <c r="DU61" s="858"/>
      <c r="DV61" s="859"/>
      <c r="DW61" s="860"/>
      <c r="DX61" s="860"/>
      <c r="DY61" s="860"/>
      <c r="DZ61" s="861"/>
      <c r="EA61" s="241"/>
    </row>
    <row r="62" spans="1:131" s="242" customFormat="1" ht="26.25" customHeight="1" x14ac:dyDescent="0.2">
      <c r="A62" s="256">
        <v>35</v>
      </c>
      <c r="B62" s="830"/>
      <c r="C62" s="831"/>
      <c r="D62" s="831"/>
      <c r="E62" s="831"/>
      <c r="F62" s="831"/>
      <c r="G62" s="831"/>
      <c r="H62" s="831"/>
      <c r="I62" s="831"/>
      <c r="J62" s="831"/>
      <c r="K62" s="831"/>
      <c r="L62" s="831"/>
      <c r="M62" s="831"/>
      <c r="N62" s="831"/>
      <c r="O62" s="831"/>
      <c r="P62" s="832"/>
      <c r="Q62" s="908"/>
      <c r="R62" s="909"/>
      <c r="S62" s="909"/>
      <c r="T62" s="909"/>
      <c r="U62" s="909"/>
      <c r="V62" s="909"/>
      <c r="W62" s="909"/>
      <c r="X62" s="909"/>
      <c r="Y62" s="909"/>
      <c r="Z62" s="909"/>
      <c r="AA62" s="909"/>
      <c r="AB62" s="909"/>
      <c r="AC62" s="909"/>
      <c r="AD62" s="909"/>
      <c r="AE62" s="910"/>
      <c r="AF62" s="836"/>
      <c r="AG62" s="837"/>
      <c r="AH62" s="837"/>
      <c r="AI62" s="837"/>
      <c r="AJ62" s="838"/>
      <c r="AK62" s="911"/>
      <c r="AL62" s="909"/>
      <c r="AM62" s="909"/>
      <c r="AN62" s="909"/>
      <c r="AO62" s="909"/>
      <c r="AP62" s="909"/>
      <c r="AQ62" s="909"/>
      <c r="AR62" s="909"/>
      <c r="AS62" s="909"/>
      <c r="AT62" s="909"/>
      <c r="AU62" s="909"/>
      <c r="AV62" s="909"/>
      <c r="AW62" s="909"/>
      <c r="AX62" s="909"/>
      <c r="AY62" s="909"/>
      <c r="AZ62" s="912"/>
      <c r="BA62" s="912"/>
      <c r="BB62" s="912"/>
      <c r="BC62" s="912"/>
      <c r="BD62" s="912"/>
      <c r="BE62" s="903"/>
      <c r="BF62" s="903"/>
      <c r="BG62" s="903"/>
      <c r="BH62" s="903"/>
      <c r="BI62" s="904"/>
      <c r="BJ62" s="920" t="s">
        <v>403</v>
      </c>
      <c r="BK62" s="881"/>
      <c r="BL62" s="881"/>
      <c r="BM62" s="881"/>
      <c r="BN62" s="882"/>
      <c r="BO62" s="260"/>
      <c r="BP62" s="260"/>
      <c r="BQ62" s="257">
        <v>56</v>
      </c>
      <c r="BR62" s="258"/>
      <c r="BS62" s="843"/>
      <c r="BT62" s="844"/>
      <c r="BU62" s="844"/>
      <c r="BV62" s="844"/>
      <c r="BW62" s="844"/>
      <c r="BX62" s="844"/>
      <c r="BY62" s="844"/>
      <c r="BZ62" s="844"/>
      <c r="CA62" s="844"/>
      <c r="CB62" s="844"/>
      <c r="CC62" s="844"/>
      <c r="CD62" s="844"/>
      <c r="CE62" s="844"/>
      <c r="CF62" s="844"/>
      <c r="CG62" s="845"/>
      <c r="CH62" s="856"/>
      <c r="CI62" s="857"/>
      <c r="CJ62" s="857"/>
      <c r="CK62" s="857"/>
      <c r="CL62" s="858"/>
      <c r="CM62" s="856"/>
      <c r="CN62" s="857"/>
      <c r="CO62" s="857"/>
      <c r="CP62" s="857"/>
      <c r="CQ62" s="858"/>
      <c r="CR62" s="856"/>
      <c r="CS62" s="857"/>
      <c r="CT62" s="857"/>
      <c r="CU62" s="857"/>
      <c r="CV62" s="858"/>
      <c r="CW62" s="856"/>
      <c r="CX62" s="857"/>
      <c r="CY62" s="857"/>
      <c r="CZ62" s="857"/>
      <c r="DA62" s="858"/>
      <c r="DB62" s="856"/>
      <c r="DC62" s="857"/>
      <c r="DD62" s="857"/>
      <c r="DE62" s="857"/>
      <c r="DF62" s="858"/>
      <c r="DG62" s="856"/>
      <c r="DH62" s="857"/>
      <c r="DI62" s="857"/>
      <c r="DJ62" s="857"/>
      <c r="DK62" s="858"/>
      <c r="DL62" s="856"/>
      <c r="DM62" s="857"/>
      <c r="DN62" s="857"/>
      <c r="DO62" s="857"/>
      <c r="DP62" s="858"/>
      <c r="DQ62" s="856"/>
      <c r="DR62" s="857"/>
      <c r="DS62" s="857"/>
      <c r="DT62" s="857"/>
      <c r="DU62" s="858"/>
      <c r="DV62" s="859"/>
      <c r="DW62" s="860"/>
      <c r="DX62" s="860"/>
      <c r="DY62" s="860"/>
      <c r="DZ62" s="861"/>
      <c r="EA62" s="241"/>
    </row>
    <row r="63" spans="1:131" s="242" customFormat="1" ht="26.25" customHeight="1" thickBot="1" x14ac:dyDescent="0.25">
      <c r="A63" s="259" t="s">
        <v>385</v>
      </c>
      <c r="B63" s="865" t="s">
        <v>404</v>
      </c>
      <c r="C63" s="866"/>
      <c r="D63" s="866"/>
      <c r="E63" s="866"/>
      <c r="F63" s="866"/>
      <c r="G63" s="866"/>
      <c r="H63" s="866"/>
      <c r="I63" s="866"/>
      <c r="J63" s="866"/>
      <c r="K63" s="866"/>
      <c r="L63" s="866"/>
      <c r="M63" s="866"/>
      <c r="N63" s="866"/>
      <c r="O63" s="866"/>
      <c r="P63" s="867"/>
      <c r="Q63" s="913"/>
      <c r="R63" s="914"/>
      <c r="S63" s="914"/>
      <c r="T63" s="914"/>
      <c r="U63" s="914"/>
      <c r="V63" s="914"/>
      <c r="W63" s="914"/>
      <c r="X63" s="914"/>
      <c r="Y63" s="914"/>
      <c r="Z63" s="914"/>
      <c r="AA63" s="914"/>
      <c r="AB63" s="914"/>
      <c r="AC63" s="914"/>
      <c r="AD63" s="914"/>
      <c r="AE63" s="915"/>
      <c r="AF63" s="916">
        <v>517</v>
      </c>
      <c r="AG63" s="917"/>
      <c r="AH63" s="917"/>
      <c r="AI63" s="917"/>
      <c r="AJ63" s="918"/>
      <c r="AK63" s="919"/>
      <c r="AL63" s="914"/>
      <c r="AM63" s="914"/>
      <c r="AN63" s="914"/>
      <c r="AO63" s="914"/>
      <c r="AP63" s="917">
        <f>SUM(AP28:AT32)</f>
        <v>3598</v>
      </c>
      <c r="AQ63" s="917"/>
      <c r="AR63" s="917"/>
      <c r="AS63" s="917"/>
      <c r="AT63" s="917"/>
      <c r="AU63" s="917">
        <f>SUM(AU28:AY32)</f>
        <v>356</v>
      </c>
      <c r="AV63" s="917"/>
      <c r="AW63" s="917"/>
      <c r="AX63" s="917"/>
      <c r="AY63" s="917"/>
      <c r="AZ63" s="921"/>
      <c r="BA63" s="921"/>
      <c r="BB63" s="921"/>
      <c r="BC63" s="921"/>
      <c r="BD63" s="921"/>
      <c r="BE63" s="922"/>
      <c r="BF63" s="922"/>
      <c r="BG63" s="922"/>
      <c r="BH63" s="922"/>
      <c r="BI63" s="923"/>
      <c r="BJ63" s="924" t="s">
        <v>405</v>
      </c>
      <c r="BK63" s="925"/>
      <c r="BL63" s="925"/>
      <c r="BM63" s="925"/>
      <c r="BN63" s="926"/>
      <c r="BO63" s="260"/>
      <c r="BP63" s="260"/>
      <c r="BQ63" s="257">
        <v>57</v>
      </c>
      <c r="BR63" s="258"/>
      <c r="BS63" s="843"/>
      <c r="BT63" s="844"/>
      <c r="BU63" s="844"/>
      <c r="BV63" s="844"/>
      <c r="BW63" s="844"/>
      <c r="BX63" s="844"/>
      <c r="BY63" s="844"/>
      <c r="BZ63" s="844"/>
      <c r="CA63" s="844"/>
      <c r="CB63" s="844"/>
      <c r="CC63" s="844"/>
      <c r="CD63" s="844"/>
      <c r="CE63" s="844"/>
      <c r="CF63" s="844"/>
      <c r="CG63" s="845"/>
      <c r="CH63" s="856"/>
      <c r="CI63" s="857"/>
      <c r="CJ63" s="857"/>
      <c r="CK63" s="857"/>
      <c r="CL63" s="858"/>
      <c r="CM63" s="856"/>
      <c r="CN63" s="857"/>
      <c r="CO63" s="857"/>
      <c r="CP63" s="857"/>
      <c r="CQ63" s="858"/>
      <c r="CR63" s="856"/>
      <c r="CS63" s="857"/>
      <c r="CT63" s="857"/>
      <c r="CU63" s="857"/>
      <c r="CV63" s="858"/>
      <c r="CW63" s="856"/>
      <c r="CX63" s="857"/>
      <c r="CY63" s="857"/>
      <c r="CZ63" s="857"/>
      <c r="DA63" s="858"/>
      <c r="DB63" s="856"/>
      <c r="DC63" s="857"/>
      <c r="DD63" s="857"/>
      <c r="DE63" s="857"/>
      <c r="DF63" s="858"/>
      <c r="DG63" s="856"/>
      <c r="DH63" s="857"/>
      <c r="DI63" s="857"/>
      <c r="DJ63" s="857"/>
      <c r="DK63" s="858"/>
      <c r="DL63" s="856"/>
      <c r="DM63" s="857"/>
      <c r="DN63" s="857"/>
      <c r="DO63" s="857"/>
      <c r="DP63" s="858"/>
      <c r="DQ63" s="856"/>
      <c r="DR63" s="857"/>
      <c r="DS63" s="857"/>
      <c r="DT63" s="857"/>
      <c r="DU63" s="858"/>
      <c r="DV63" s="859"/>
      <c r="DW63" s="860"/>
      <c r="DX63" s="860"/>
      <c r="DY63" s="860"/>
      <c r="DZ63" s="861"/>
      <c r="EA63" s="241"/>
    </row>
    <row r="64" spans="1:131" s="242" customFormat="1" ht="26.25" customHeight="1" x14ac:dyDescent="0.2">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843"/>
      <c r="BT64" s="844"/>
      <c r="BU64" s="844"/>
      <c r="BV64" s="844"/>
      <c r="BW64" s="844"/>
      <c r="BX64" s="844"/>
      <c r="BY64" s="844"/>
      <c r="BZ64" s="844"/>
      <c r="CA64" s="844"/>
      <c r="CB64" s="844"/>
      <c r="CC64" s="844"/>
      <c r="CD64" s="844"/>
      <c r="CE64" s="844"/>
      <c r="CF64" s="844"/>
      <c r="CG64" s="845"/>
      <c r="CH64" s="856"/>
      <c r="CI64" s="857"/>
      <c r="CJ64" s="857"/>
      <c r="CK64" s="857"/>
      <c r="CL64" s="858"/>
      <c r="CM64" s="856"/>
      <c r="CN64" s="857"/>
      <c r="CO64" s="857"/>
      <c r="CP64" s="857"/>
      <c r="CQ64" s="858"/>
      <c r="CR64" s="856"/>
      <c r="CS64" s="857"/>
      <c r="CT64" s="857"/>
      <c r="CU64" s="857"/>
      <c r="CV64" s="858"/>
      <c r="CW64" s="856"/>
      <c r="CX64" s="857"/>
      <c r="CY64" s="857"/>
      <c r="CZ64" s="857"/>
      <c r="DA64" s="858"/>
      <c r="DB64" s="856"/>
      <c r="DC64" s="857"/>
      <c r="DD64" s="857"/>
      <c r="DE64" s="857"/>
      <c r="DF64" s="858"/>
      <c r="DG64" s="856"/>
      <c r="DH64" s="857"/>
      <c r="DI64" s="857"/>
      <c r="DJ64" s="857"/>
      <c r="DK64" s="858"/>
      <c r="DL64" s="856"/>
      <c r="DM64" s="857"/>
      <c r="DN64" s="857"/>
      <c r="DO64" s="857"/>
      <c r="DP64" s="858"/>
      <c r="DQ64" s="856"/>
      <c r="DR64" s="857"/>
      <c r="DS64" s="857"/>
      <c r="DT64" s="857"/>
      <c r="DU64" s="858"/>
      <c r="DV64" s="859"/>
      <c r="DW64" s="860"/>
      <c r="DX64" s="860"/>
      <c r="DY64" s="860"/>
      <c r="DZ64" s="861"/>
      <c r="EA64" s="241"/>
    </row>
    <row r="65" spans="1:131" s="242" customFormat="1" ht="26.25" customHeight="1" thickBot="1" x14ac:dyDescent="0.25">
      <c r="A65" s="247" t="s">
        <v>406</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843"/>
      <c r="BT65" s="844"/>
      <c r="BU65" s="844"/>
      <c r="BV65" s="844"/>
      <c r="BW65" s="844"/>
      <c r="BX65" s="844"/>
      <c r="BY65" s="844"/>
      <c r="BZ65" s="844"/>
      <c r="CA65" s="844"/>
      <c r="CB65" s="844"/>
      <c r="CC65" s="844"/>
      <c r="CD65" s="844"/>
      <c r="CE65" s="844"/>
      <c r="CF65" s="844"/>
      <c r="CG65" s="845"/>
      <c r="CH65" s="856"/>
      <c r="CI65" s="857"/>
      <c r="CJ65" s="857"/>
      <c r="CK65" s="857"/>
      <c r="CL65" s="858"/>
      <c r="CM65" s="856"/>
      <c r="CN65" s="857"/>
      <c r="CO65" s="857"/>
      <c r="CP65" s="857"/>
      <c r="CQ65" s="858"/>
      <c r="CR65" s="856"/>
      <c r="CS65" s="857"/>
      <c r="CT65" s="857"/>
      <c r="CU65" s="857"/>
      <c r="CV65" s="858"/>
      <c r="CW65" s="856"/>
      <c r="CX65" s="857"/>
      <c r="CY65" s="857"/>
      <c r="CZ65" s="857"/>
      <c r="DA65" s="858"/>
      <c r="DB65" s="856"/>
      <c r="DC65" s="857"/>
      <c r="DD65" s="857"/>
      <c r="DE65" s="857"/>
      <c r="DF65" s="858"/>
      <c r="DG65" s="856"/>
      <c r="DH65" s="857"/>
      <c r="DI65" s="857"/>
      <c r="DJ65" s="857"/>
      <c r="DK65" s="858"/>
      <c r="DL65" s="856"/>
      <c r="DM65" s="857"/>
      <c r="DN65" s="857"/>
      <c r="DO65" s="857"/>
      <c r="DP65" s="858"/>
      <c r="DQ65" s="856"/>
      <c r="DR65" s="857"/>
      <c r="DS65" s="857"/>
      <c r="DT65" s="857"/>
      <c r="DU65" s="858"/>
      <c r="DV65" s="859"/>
      <c r="DW65" s="860"/>
      <c r="DX65" s="860"/>
      <c r="DY65" s="860"/>
      <c r="DZ65" s="861"/>
      <c r="EA65" s="241"/>
    </row>
    <row r="66" spans="1:131" s="242" customFormat="1" ht="26.25" customHeight="1" x14ac:dyDescent="0.2">
      <c r="A66" s="815" t="s">
        <v>407</v>
      </c>
      <c r="B66" s="816"/>
      <c r="C66" s="816"/>
      <c r="D66" s="816"/>
      <c r="E66" s="816"/>
      <c r="F66" s="816"/>
      <c r="G66" s="816"/>
      <c r="H66" s="816"/>
      <c r="I66" s="816"/>
      <c r="J66" s="816"/>
      <c r="K66" s="816"/>
      <c r="L66" s="816"/>
      <c r="M66" s="816"/>
      <c r="N66" s="816"/>
      <c r="O66" s="816"/>
      <c r="P66" s="817"/>
      <c r="Q66" s="792" t="s">
        <v>408</v>
      </c>
      <c r="R66" s="793"/>
      <c r="S66" s="793"/>
      <c r="T66" s="793"/>
      <c r="U66" s="794"/>
      <c r="V66" s="792" t="s">
        <v>390</v>
      </c>
      <c r="W66" s="793"/>
      <c r="X66" s="793"/>
      <c r="Y66" s="793"/>
      <c r="Z66" s="794"/>
      <c r="AA66" s="792" t="s">
        <v>391</v>
      </c>
      <c r="AB66" s="793"/>
      <c r="AC66" s="793"/>
      <c r="AD66" s="793"/>
      <c r="AE66" s="794"/>
      <c r="AF66" s="927" t="s">
        <v>409</v>
      </c>
      <c r="AG66" s="888"/>
      <c r="AH66" s="888"/>
      <c r="AI66" s="888"/>
      <c r="AJ66" s="928"/>
      <c r="AK66" s="792" t="s">
        <v>410</v>
      </c>
      <c r="AL66" s="816"/>
      <c r="AM66" s="816"/>
      <c r="AN66" s="816"/>
      <c r="AO66" s="817"/>
      <c r="AP66" s="792" t="s">
        <v>394</v>
      </c>
      <c r="AQ66" s="793"/>
      <c r="AR66" s="793"/>
      <c r="AS66" s="793"/>
      <c r="AT66" s="794"/>
      <c r="AU66" s="792" t="s">
        <v>411</v>
      </c>
      <c r="AV66" s="793"/>
      <c r="AW66" s="793"/>
      <c r="AX66" s="793"/>
      <c r="AY66" s="794"/>
      <c r="AZ66" s="792" t="s">
        <v>373</v>
      </c>
      <c r="BA66" s="793"/>
      <c r="BB66" s="793"/>
      <c r="BC66" s="793"/>
      <c r="BD66" s="804"/>
      <c r="BE66" s="260"/>
      <c r="BF66" s="260"/>
      <c r="BG66" s="260"/>
      <c r="BH66" s="260"/>
      <c r="BI66" s="260"/>
      <c r="BJ66" s="260"/>
      <c r="BK66" s="260"/>
      <c r="BL66" s="260"/>
      <c r="BM66" s="260"/>
      <c r="BN66" s="260"/>
      <c r="BO66" s="260"/>
      <c r="BP66" s="260"/>
      <c r="BQ66" s="257">
        <v>60</v>
      </c>
      <c r="BR66" s="262"/>
      <c r="BS66" s="938"/>
      <c r="BT66" s="939"/>
      <c r="BU66" s="939"/>
      <c r="BV66" s="939"/>
      <c r="BW66" s="939"/>
      <c r="BX66" s="939"/>
      <c r="BY66" s="939"/>
      <c r="BZ66" s="939"/>
      <c r="CA66" s="939"/>
      <c r="CB66" s="939"/>
      <c r="CC66" s="939"/>
      <c r="CD66" s="939"/>
      <c r="CE66" s="939"/>
      <c r="CF66" s="939"/>
      <c r="CG66" s="940"/>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32"/>
      <c r="DW66" s="933"/>
      <c r="DX66" s="933"/>
      <c r="DY66" s="933"/>
      <c r="DZ66" s="934"/>
      <c r="EA66" s="241"/>
    </row>
    <row r="67" spans="1:131" s="242" customFormat="1" ht="26.25" customHeight="1" thickBot="1" x14ac:dyDescent="0.25">
      <c r="A67" s="818"/>
      <c r="B67" s="819"/>
      <c r="C67" s="819"/>
      <c r="D67" s="819"/>
      <c r="E67" s="819"/>
      <c r="F67" s="819"/>
      <c r="G67" s="819"/>
      <c r="H67" s="819"/>
      <c r="I67" s="819"/>
      <c r="J67" s="819"/>
      <c r="K67" s="819"/>
      <c r="L67" s="819"/>
      <c r="M67" s="819"/>
      <c r="N67" s="819"/>
      <c r="O67" s="819"/>
      <c r="P67" s="820"/>
      <c r="Q67" s="795"/>
      <c r="R67" s="796"/>
      <c r="S67" s="796"/>
      <c r="T67" s="796"/>
      <c r="U67" s="797"/>
      <c r="V67" s="795"/>
      <c r="W67" s="796"/>
      <c r="X67" s="796"/>
      <c r="Y67" s="796"/>
      <c r="Z67" s="797"/>
      <c r="AA67" s="795"/>
      <c r="AB67" s="796"/>
      <c r="AC67" s="796"/>
      <c r="AD67" s="796"/>
      <c r="AE67" s="797"/>
      <c r="AF67" s="929"/>
      <c r="AG67" s="891"/>
      <c r="AH67" s="891"/>
      <c r="AI67" s="891"/>
      <c r="AJ67" s="930"/>
      <c r="AK67" s="931"/>
      <c r="AL67" s="819"/>
      <c r="AM67" s="819"/>
      <c r="AN67" s="819"/>
      <c r="AO67" s="820"/>
      <c r="AP67" s="795"/>
      <c r="AQ67" s="796"/>
      <c r="AR67" s="796"/>
      <c r="AS67" s="796"/>
      <c r="AT67" s="797"/>
      <c r="AU67" s="795"/>
      <c r="AV67" s="796"/>
      <c r="AW67" s="796"/>
      <c r="AX67" s="796"/>
      <c r="AY67" s="797"/>
      <c r="AZ67" s="795"/>
      <c r="BA67" s="796"/>
      <c r="BB67" s="796"/>
      <c r="BC67" s="796"/>
      <c r="BD67" s="805"/>
      <c r="BE67" s="260"/>
      <c r="BF67" s="260"/>
      <c r="BG67" s="260"/>
      <c r="BH67" s="260"/>
      <c r="BI67" s="260"/>
      <c r="BJ67" s="260"/>
      <c r="BK67" s="260"/>
      <c r="BL67" s="260"/>
      <c r="BM67" s="260"/>
      <c r="BN67" s="260"/>
      <c r="BO67" s="260"/>
      <c r="BP67" s="260"/>
      <c r="BQ67" s="257">
        <v>61</v>
      </c>
      <c r="BR67" s="262"/>
      <c r="BS67" s="938"/>
      <c r="BT67" s="939"/>
      <c r="BU67" s="939"/>
      <c r="BV67" s="939"/>
      <c r="BW67" s="939"/>
      <c r="BX67" s="939"/>
      <c r="BY67" s="939"/>
      <c r="BZ67" s="939"/>
      <c r="CA67" s="939"/>
      <c r="CB67" s="939"/>
      <c r="CC67" s="939"/>
      <c r="CD67" s="939"/>
      <c r="CE67" s="939"/>
      <c r="CF67" s="939"/>
      <c r="CG67" s="940"/>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32"/>
      <c r="DW67" s="933"/>
      <c r="DX67" s="933"/>
      <c r="DY67" s="933"/>
      <c r="DZ67" s="934"/>
      <c r="EA67" s="241"/>
    </row>
    <row r="68" spans="1:131" s="242" customFormat="1" ht="26.25" customHeight="1" thickTop="1" x14ac:dyDescent="0.2">
      <c r="A68" s="253">
        <v>1</v>
      </c>
      <c r="B68" s="946" t="s">
        <v>570</v>
      </c>
      <c r="C68" s="947"/>
      <c r="D68" s="947"/>
      <c r="E68" s="947"/>
      <c r="F68" s="947"/>
      <c r="G68" s="947"/>
      <c r="H68" s="947"/>
      <c r="I68" s="947"/>
      <c r="J68" s="947"/>
      <c r="K68" s="947"/>
      <c r="L68" s="947"/>
      <c r="M68" s="947"/>
      <c r="N68" s="947"/>
      <c r="O68" s="947"/>
      <c r="P68" s="948"/>
      <c r="Q68" s="949">
        <v>2893</v>
      </c>
      <c r="R68" s="950"/>
      <c r="S68" s="950"/>
      <c r="T68" s="950"/>
      <c r="U68" s="950"/>
      <c r="V68" s="950">
        <v>2383</v>
      </c>
      <c r="W68" s="950"/>
      <c r="X68" s="950"/>
      <c r="Y68" s="950"/>
      <c r="Z68" s="950"/>
      <c r="AA68" s="950">
        <v>510</v>
      </c>
      <c r="AB68" s="950"/>
      <c r="AC68" s="950"/>
      <c r="AD68" s="950"/>
      <c r="AE68" s="950"/>
      <c r="AF68" s="950">
        <v>510</v>
      </c>
      <c r="AG68" s="950"/>
      <c r="AH68" s="950"/>
      <c r="AI68" s="950"/>
      <c r="AJ68" s="950"/>
      <c r="AK68" s="941">
        <v>47</v>
      </c>
      <c r="AL68" s="942"/>
      <c r="AM68" s="942"/>
      <c r="AN68" s="942"/>
      <c r="AO68" s="943"/>
      <c r="AP68" s="941">
        <v>220</v>
      </c>
      <c r="AQ68" s="942"/>
      <c r="AR68" s="942"/>
      <c r="AS68" s="942"/>
      <c r="AT68" s="943"/>
      <c r="AU68" s="941">
        <v>55</v>
      </c>
      <c r="AV68" s="942"/>
      <c r="AW68" s="942"/>
      <c r="AX68" s="942"/>
      <c r="AY68" s="943"/>
      <c r="AZ68" s="944"/>
      <c r="BA68" s="944"/>
      <c r="BB68" s="944"/>
      <c r="BC68" s="944"/>
      <c r="BD68" s="945"/>
      <c r="BE68" s="260"/>
      <c r="BF68" s="260"/>
      <c r="BG68" s="260"/>
      <c r="BH68" s="260"/>
      <c r="BI68" s="260"/>
      <c r="BJ68" s="260"/>
      <c r="BK68" s="260"/>
      <c r="BL68" s="260"/>
      <c r="BM68" s="260"/>
      <c r="BN68" s="260"/>
      <c r="BO68" s="260"/>
      <c r="BP68" s="260"/>
      <c r="BQ68" s="257">
        <v>62</v>
      </c>
      <c r="BR68" s="262"/>
      <c r="BS68" s="938"/>
      <c r="BT68" s="939"/>
      <c r="BU68" s="939"/>
      <c r="BV68" s="939"/>
      <c r="BW68" s="939"/>
      <c r="BX68" s="939"/>
      <c r="BY68" s="939"/>
      <c r="BZ68" s="939"/>
      <c r="CA68" s="939"/>
      <c r="CB68" s="939"/>
      <c r="CC68" s="939"/>
      <c r="CD68" s="939"/>
      <c r="CE68" s="939"/>
      <c r="CF68" s="939"/>
      <c r="CG68" s="940"/>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32"/>
      <c r="DW68" s="933"/>
      <c r="DX68" s="933"/>
      <c r="DY68" s="933"/>
      <c r="DZ68" s="934"/>
      <c r="EA68" s="241"/>
    </row>
    <row r="69" spans="1:131" s="242" customFormat="1" ht="26.25" customHeight="1" x14ac:dyDescent="0.2">
      <c r="A69" s="256">
        <v>2</v>
      </c>
      <c r="B69" s="951" t="s">
        <v>571</v>
      </c>
      <c r="C69" s="952"/>
      <c r="D69" s="952"/>
      <c r="E69" s="952"/>
      <c r="F69" s="952"/>
      <c r="G69" s="952"/>
      <c r="H69" s="952"/>
      <c r="I69" s="952"/>
      <c r="J69" s="952"/>
      <c r="K69" s="952"/>
      <c r="L69" s="952"/>
      <c r="M69" s="952"/>
      <c r="N69" s="952"/>
      <c r="O69" s="952"/>
      <c r="P69" s="953"/>
      <c r="Q69" s="954">
        <v>5713</v>
      </c>
      <c r="R69" s="906"/>
      <c r="S69" s="906"/>
      <c r="T69" s="906"/>
      <c r="U69" s="906"/>
      <c r="V69" s="906">
        <v>5295</v>
      </c>
      <c r="W69" s="906"/>
      <c r="X69" s="906"/>
      <c r="Y69" s="906"/>
      <c r="Z69" s="906"/>
      <c r="AA69" s="906">
        <v>418</v>
      </c>
      <c r="AB69" s="906"/>
      <c r="AC69" s="906"/>
      <c r="AD69" s="906"/>
      <c r="AE69" s="906"/>
      <c r="AF69" s="906">
        <v>418</v>
      </c>
      <c r="AG69" s="906"/>
      <c r="AH69" s="906"/>
      <c r="AI69" s="906"/>
      <c r="AJ69" s="906"/>
      <c r="AK69" s="955">
        <v>1100</v>
      </c>
      <c r="AL69" s="956"/>
      <c r="AM69" s="956"/>
      <c r="AN69" s="956"/>
      <c r="AO69" s="905"/>
      <c r="AP69" s="955" t="s">
        <v>504</v>
      </c>
      <c r="AQ69" s="956"/>
      <c r="AR69" s="956"/>
      <c r="AS69" s="956"/>
      <c r="AT69" s="905"/>
      <c r="AU69" s="955" t="s">
        <v>504</v>
      </c>
      <c r="AV69" s="956"/>
      <c r="AW69" s="956"/>
      <c r="AX69" s="956"/>
      <c r="AY69" s="905"/>
      <c r="AZ69" s="957"/>
      <c r="BA69" s="957"/>
      <c r="BB69" s="957"/>
      <c r="BC69" s="957"/>
      <c r="BD69" s="958"/>
      <c r="BE69" s="260"/>
      <c r="BF69" s="260"/>
      <c r="BG69" s="260"/>
      <c r="BH69" s="260"/>
      <c r="BI69" s="260"/>
      <c r="BJ69" s="260"/>
      <c r="BK69" s="260"/>
      <c r="BL69" s="260"/>
      <c r="BM69" s="260"/>
      <c r="BN69" s="260"/>
      <c r="BO69" s="260"/>
      <c r="BP69" s="260"/>
      <c r="BQ69" s="257">
        <v>63</v>
      </c>
      <c r="BR69" s="262"/>
      <c r="BS69" s="938"/>
      <c r="BT69" s="939"/>
      <c r="BU69" s="939"/>
      <c r="BV69" s="939"/>
      <c r="BW69" s="939"/>
      <c r="BX69" s="939"/>
      <c r="BY69" s="939"/>
      <c r="BZ69" s="939"/>
      <c r="CA69" s="939"/>
      <c r="CB69" s="939"/>
      <c r="CC69" s="939"/>
      <c r="CD69" s="939"/>
      <c r="CE69" s="939"/>
      <c r="CF69" s="939"/>
      <c r="CG69" s="940"/>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32"/>
      <c r="DW69" s="933"/>
      <c r="DX69" s="933"/>
      <c r="DY69" s="933"/>
      <c r="DZ69" s="934"/>
      <c r="EA69" s="241"/>
    </row>
    <row r="70" spans="1:131" s="242" customFormat="1" ht="26.25" customHeight="1" x14ac:dyDescent="0.2">
      <c r="A70" s="256">
        <v>3</v>
      </c>
      <c r="B70" s="951" t="s">
        <v>572</v>
      </c>
      <c r="C70" s="952"/>
      <c r="D70" s="952"/>
      <c r="E70" s="952"/>
      <c r="F70" s="952"/>
      <c r="G70" s="952"/>
      <c r="H70" s="952"/>
      <c r="I70" s="952"/>
      <c r="J70" s="952"/>
      <c r="K70" s="952"/>
      <c r="L70" s="952"/>
      <c r="M70" s="952"/>
      <c r="N70" s="952"/>
      <c r="O70" s="952"/>
      <c r="P70" s="953"/>
      <c r="Q70" s="954">
        <v>4</v>
      </c>
      <c r="R70" s="906"/>
      <c r="S70" s="906"/>
      <c r="T70" s="906"/>
      <c r="U70" s="906"/>
      <c r="V70" s="906">
        <v>3</v>
      </c>
      <c r="W70" s="906"/>
      <c r="X70" s="906"/>
      <c r="Y70" s="906"/>
      <c r="Z70" s="906"/>
      <c r="AA70" s="906">
        <v>1</v>
      </c>
      <c r="AB70" s="906"/>
      <c r="AC70" s="906"/>
      <c r="AD70" s="906"/>
      <c r="AE70" s="906"/>
      <c r="AF70" s="906">
        <v>1</v>
      </c>
      <c r="AG70" s="906"/>
      <c r="AH70" s="906"/>
      <c r="AI70" s="906"/>
      <c r="AJ70" s="906"/>
      <c r="AK70" s="955" t="s">
        <v>504</v>
      </c>
      <c r="AL70" s="956"/>
      <c r="AM70" s="956"/>
      <c r="AN70" s="956"/>
      <c r="AO70" s="905"/>
      <c r="AP70" s="955" t="s">
        <v>504</v>
      </c>
      <c r="AQ70" s="956"/>
      <c r="AR70" s="956"/>
      <c r="AS70" s="956"/>
      <c r="AT70" s="905"/>
      <c r="AU70" s="955" t="s">
        <v>504</v>
      </c>
      <c r="AV70" s="956"/>
      <c r="AW70" s="956"/>
      <c r="AX70" s="956"/>
      <c r="AY70" s="905"/>
      <c r="AZ70" s="957"/>
      <c r="BA70" s="957"/>
      <c r="BB70" s="957"/>
      <c r="BC70" s="957"/>
      <c r="BD70" s="958"/>
      <c r="BE70" s="260"/>
      <c r="BF70" s="260"/>
      <c r="BG70" s="260"/>
      <c r="BH70" s="260"/>
      <c r="BI70" s="260"/>
      <c r="BJ70" s="260"/>
      <c r="BK70" s="260"/>
      <c r="BL70" s="260"/>
      <c r="BM70" s="260"/>
      <c r="BN70" s="260"/>
      <c r="BO70" s="260"/>
      <c r="BP70" s="260"/>
      <c r="BQ70" s="257">
        <v>64</v>
      </c>
      <c r="BR70" s="262"/>
      <c r="BS70" s="938"/>
      <c r="BT70" s="939"/>
      <c r="BU70" s="939"/>
      <c r="BV70" s="939"/>
      <c r="BW70" s="939"/>
      <c r="BX70" s="939"/>
      <c r="BY70" s="939"/>
      <c r="BZ70" s="939"/>
      <c r="CA70" s="939"/>
      <c r="CB70" s="939"/>
      <c r="CC70" s="939"/>
      <c r="CD70" s="939"/>
      <c r="CE70" s="939"/>
      <c r="CF70" s="939"/>
      <c r="CG70" s="940"/>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32"/>
      <c r="DW70" s="933"/>
      <c r="DX70" s="933"/>
      <c r="DY70" s="933"/>
      <c r="DZ70" s="934"/>
      <c r="EA70" s="241"/>
    </row>
    <row r="71" spans="1:131" s="242" customFormat="1" ht="26.25" customHeight="1" x14ac:dyDescent="0.2">
      <c r="A71" s="256">
        <v>4</v>
      </c>
      <c r="B71" s="951" t="s">
        <v>573</v>
      </c>
      <c r="C71" s="952"/>
      <c r="D71" s="952"/>
      <c r="E71" s="952"/>
      <c r="F71" s="952"/>
      <c r="G71" s="952"/>
      <c r="H71" s="952"/>
      <c r="I71" s="952"/>
      <c r="J71" s="952"/>
      <c r="K71" s="952"/>
      <c r="L71" s="952"/>
      <c r="M71" s="952"/>
      <c r="N71" s="952"/>
      <c r="O71" s="952"/>
      <c r="P71" s="953"/>
      <c r="Q71" s="954">
        <v>10980</v>
      </c>
      <c r="R71" s="906"/>
      <c r="S71" s="906"/>
      <c r="T71" s="906"/>
      <c r="U71" s="906"/>
      <c r="V71" s="906">
        <v>10267</v>
      </c>
      <c r="W71" s="906"/>
      <c r="X71" s="906"/>
      <c r="Y71" s="906"/>
      <c r="Z71" s="906"/>
      <c r="AA71" s="906">
        <v>713</v>
      </c>
      <c r="AB71" s="906"/>
      <c r="AC71" s="906"/>
      <c r="AD71" s="906"/>
      <c r="AE71" s="906"/>
      <c r="AF71" s="906">
        <v>713</v>
      </c>
      <c r="AG71" s="906"/>
      <c r="AH71" s="906"/>
      <c r="AI71" s="906"/>
      <c r="AJ71" s="906"/>
      <c r="AK71" s="955" t="s">
        <v>504</v>
      </c>
      <c r="AL71" s="956"/>
      <c r="AM71" s="956"/>
      <c r="AN71" s="956"/>
      <c r="AO71" s="905"/>
      <c r="AP71" s="955">
        <v>2124</v>
      </c>
      <c r="AQ71" s="956"/>
      <c r="AR71" s="956"/>
      <c r="AS71" s="956"/>
      <c r="AT71" s="905"/>
      <c r="AU71" s="955">
        <v>49</v>
      </c>
      <c r="AV71" s="956"/>
      <c r="AW71" s="956"/>
      <c r="AX71" s="956"/>
      <c r="AY71" s="905"/>
      <c r="AZ71" s="957"/>
      <c r="BA71" s="957"/>
      <c r="BB71" s="957"/>
      <c r="BC71" s="957"/>
      <c r="BD71" s="958"/>
      <c r="BE71" s="260"/>
      <c r="BF71" s="260"/>
      <c r="BG71" s="260"/>
      <c r="BH71" s="260"/>
      <c r="BI71" s="260"/>
      <c r="BJ71" s="260"/>
      <c r="BK71" s="260"/>
      <c r="BL71" s="260"/>
      <c r="BM71" s="260"/>
      <c r="BN71" s="260"/>
      <c r="BO71" s="260"/>
      <c r="BP71" s="260"/>
      <c r="BQ71" s="257">
        <v>65</v>
      </c>
      <c r="BR71" s="262"/>
      <c r="BS71" s="938"/>
      <c r="BT71" s="939"/>
      <c r="BU71" s="939"/>
      <c r="BV71" s="939"/>
      <c r="BW71" s="939"/>
      <c r="BX71" s="939"/>
      <c r="BY71" s="939"/>
      <c r="BZ71" s="939"/>
      <c r="CA71" s="939"/>
      <c r="CB71" s="939"/>
      <c r="CC71" s="939"/>
      <c r="CD71" s="939"/>
      <c r="CE71" s="939"/>
      <c r="CF71" s="939"/>
      <c r="CG71" s="940"/>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32"/>
      <c r="DW71" s="933"/>
      <c r="DX71" s="933"/>
      <c r="DY71" s="933"/>
      <c r="DZ71" s="934"/>
      <c r="EA71" s="241"/>
    </row>
    <row r="72" spans="1:131" s="242" customFormat="1" ht="26.25" customHeight="1" x14ac:dyDescent="0.2">
      <c r="A72" s="256">
        <v>5</v>
      </c>
      <c r="B72" s="951" t="s">
        <v>574</v>
      </c>
      <c r="C72" s="952"/>
      <c r="D72" s="952"/>
      <c r="E72" s="952"/>
      <c r="F72" s="952"/>
      <c r="G72" s="952"/>
      <c r="H72" s="952"/>
      <c r="I72" s="952"/>
      <c r="J72" s="952"/>
      <c r="K72" s="952"/>
      <c r="L72" s="952"/>
      <c r="M72" s="952"/>
      <c r="N72" s="952"/>
      <c r="O72" s="952"/>
      <c r="P72" s="953"/>
      <c r="Q72" s="954">
        <v>859</v>
      </c>
      <c r="R72" s="906"/>
      <c r="S72" s="906"/>
      <c r="T72" s="906"/>
      <c r="U72" s="906"/>
      <c r="V72" s="906">
        <v>837</v>
      </c>
      <c r="W72" s="906"/>
      <c r="X72" s="906"/>
      <c r="Y72" s="906"/>
      <c r="Z72" s="906"/>
      <c r="AA72" s="906">
        <v>22</v>
      </c>
      <c r="AB72" s="906"/>
      <c r="AC72" s="906"/>
      <c r="AD72" s="906"/>
      <c r="AE72" s="906"/>
      <c r="AF72" s="906">
        <v>22</v>
      </c>
      <c r="AG72" s="906"/>
      <c r="AH72" s="906"/>
      <c r="AI72" s="906"/>
      <c r="AJ72" s="906"/>
      <c r="AK72" s="955">
        <v>23</v>
      </c>
      <c r="AL72" s="956"/>
      <c r="AM72" s="956"/>
      <c r="AN72" s="956"/>
      <c r="AO72" s="905"/>
      <c r="AP72" s="955" t="s">
        <v>504</v>
      </c>
      <c r="AQ72" s="956"/>
      <c r="AR72" s="956"/>
      <c r="AS72" s="956"/>
      <c r="AT72" s="905"/>
      <c r="AU72" s="955" t="s">
        <v>504</v>
      </c>
      <c r="AV72" s="956"/>
      <c r="AW72" s="956"/>
      <c r="AX72" s="956"/>
      <c r="AY72" s="905"/>
      <c r="AZ72" s="957"/>
      <c r="BA72" s="957"/>
      <c r="BB72" s="957"/>
      <c r="BC72" s="957"/>
      <c r="BD72" s="958"/>
      <c r="BE72" s="260"/>
      <c r="BF72" s="260"/>
      <c r="BG72" s="260"/>
      <c r="BH72" s="260"/>
      <c r="BI72" s="260"/>
      <c r="BJ72" s="260"/>
      <c r="BK72" s="260"/>
      <c r="BL72" s="260"/>
      <c r="BM72" s="260"/>
      <c r="BN72" s="260"/>
      <c r="BO72" s="260"/>
      <c r="BP72" s="260"/>
      <c r="BQ72" s="257">
        <v>66</v>
      </c>
      <c r="BR72" s="262"/>
      <c r="BS72" s="938"/>
      <c r="BT72" s="939"/>
      <c r="BU72" s="939"/>
      <c r="BV72" s="939"/>
      <c r="BW72" s="939"/>
      <c r="BX72" s="939"/>
      <c r="BY72" s="939"/>
      <c r="BZ72" s="939"/>
      <c r="CA72" s="939"/>
      <c r="CB72" s="939"/>
      <c r="CC72" s="939"/>
      <c r="CD72" s="939"/>
      <c r="CE72" s="939"/>
      <c r="CF72" s="939"/>
      <c r="CG72" s="940"/>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32"/>
      <c r="DW72" s="933"/>
      <c r="DX72" s="933"/>
      <c r="DY72" s="933"/>
      <c r="DZ72" s="934"/>
      <c r="EA72" s="241"/>
    </row>
    <row r="73" spans="1:131" s="242" customFormat="1" ht="26.25" customHeight="1" x14ac:dyDescent="0.2">
      <c r="A73" s="256">
        <v>6</v>
      </c>
      <c r="B73" s="951" t="s">
        <v>575</v>
      </c>
      <c r="C73" s="952"/>
      <c r="D73" s="952"/>
      <c r="E73" s="952"/>
      <c r="F73" s="952"/>
      <c r="G73" s="952"/>
      <c r="H73" s="952"/>
      <c r="I73" s="952"/>
      <c r="J73" s="952"/>
      <c r="K73" s="952"/>
      <c r="L73" s="952"/>
      <c r="M73" s="952"/>
      <c r="N73" s="952"/>
      <c r="O73" s="952"/>
      <c r="P73" s="953"/>
      <c r="Q73" s="954">
        <v>449</v>
      </c>
      <c r="R73" s="906"/>
      <c r="S73" s="906"/>
      <c r="T73" s="906"/>
      <c r="U73" s="906"/>
      <c r="V73" s="906">
        <v>443</v>
      </c>
      <c r="W73" s="906"/>
      <c r="X73" s="906"/>
      <c r="Y73" s="906"/>
      <c r="Z73" s="906"/>
      <c r="AA73" s="906">
        <v>6</v>
      </c>
      <c r="AB73" s="906"/>
      <c r="AC73" s="906"/>
      <c r="AD73" s="906"/>
      <c r="AE73" s="906"/>
      <c r="AF73" s="906">
        <v>6</v>
      </c>
      <c r="AG73" s="906"/>
      <c r="AH73" s="906"/>
      <c r="AI73" s="906"/>
      <c r="AJ73" s="906"/>
      <c r="AK73" s="955">
        <v>45</v>
      </c>
      <c r="AL73" s="956"/>
      <c r="AM73" s="956"/>
      <c r="AN73" s="956"/>
      <c r="AO73" s="905"/>
      <c r="AP73" s="955">
        <v>454</v>
      </c>
      <c r="AQ73" s="956"/>
      <c r="AR73" s="956"/>
      <c r="AS73" s="956"/>
      <c r="AT73" s="905"/>
      <c r="AU73" s="955">
        <v>58</v>
      </c>
      <c r="AV73" s="956"/>
      <c r="AW73" s="956"/>
      <c r="AX73" s="956"/>
      <c r="AY73" s="905"/>
      <c r="AZ73" s="957"/>
      <c r="BA73" s="957"/>
      <c r="BB73" s="957"/>
      <c r="BC73" s="957"/>
      <c r="BD73" s="958"/>
      <c r="BE73" s="260"/>
      <c r="BF73" s="260"/>
      <c r="BG73" s="260"/>
      <c r="BH73" s="260"/>
      <c r="BI73" s="260"/>
      <c r="BJ73" s="260"/>
      <c r="BK73" s="260"/>
      <c r="BL73" s="260"/>
      <c r="BM73" s="260"/>
      <c r="BN73" s="260"/>
      <c r="BO73" s="260"/>
      <c r="BP73" s="260"/>
      <c r="BQ73" s="257">
        <v>67</v>
      </c>
      <c r="BR73" s="262"/>
      <c r="BS73" s="938"/>
      <c r="BT73" s="939"/>
      <c r="BU73" s="939"/>
      <c r="BV73" s="939"/>
      <c r="BW73" s="939"/>
      <c r="BX73" s="939"/>
      <c r="BY73" s="939"/>
      <c r="BZ73" s="939"/>
      <c r="CA73" s="939"/>
      <c r="CB73" s="939"/>
      <c r="CC73" s="939"/>
      <c r="CD73" s="939"/>
      <c r="CE73" s="939"/>
      <c r="CF73" s="939"/>
      <c r="CG73" s="940"/>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32"/>
      <c r="DW73" s="933"/>
      <c r="DX73" s="933"/>
      <c r="DY73" s="933"/>
      <c r="DZ73" s="934"/>
      <c r="EA73" s="241"/>
    </row>
    <row r="74" spans="1:131" s="242" customFormat="1" ht="26.25" customHeight="1" x14ac:dyDescent="0.2">
      <c r="A74" s="256">
        <v>7</v>
      </c>
      <c r="B74" s="951" t="s">
        <v>576</v>
      </c>
      <c r="C74" s="952"/>
      <c r="D74" s="952"/>
      <c r="E74" s="952"/>
      <c r="F74" s="952"/>
      <c r="G74" s="952"/>
      <c r="H74" s="952"/>
      <c r="I74" s="952"/>
      <c r="J74" s="952"/>
      <c r="K74" s="952"/>
      <c r="L74" s="952"/>
      <c r="M74" s="952"/>
      <c r="N74" s="952"/>
      <c r="O74" s="952"/>
      <c r="P74" s="953"/>
      <c r="Q74" s="954">
        <v>18132</v>
      </c>
      <c r="R74" s="906"/>
      <c r="S74" s="906"/>
      <c r="T74" s="906"/>
      <c r="U74" s="906"/>
      <c r="V74" s="906">
        <v>18250</v>
      </c>
      <c r="W74" s="906"/>
      <c r="X74" s="906"/>
      <c r="Y74" s="906"/>
      <c r="Z74" s="906"/>
      <c r="AA74" s="906">
        <v>-118</v>
      </c>
      <c r="AB74" s="906"/>
      <c r="AC74" s="906"/>
      <c r="AD74" s="906"/>
      <c r="AE74" s="906"/>
      <c r="AF74" s="906">
        <v>5435</v>
      </c>
      <c r="AG74" s="906"/>
      <c r="AH74" s="906"/>
      <c r="AI74" s="906"/>
      <c r="AJ74" s="906"/>
      <c r="AK74" s="955" t="s">
        <v>504</v>
      </c>
      <c r="AL74" s="956"/>
      <c r="AM74" s="956"/>
      <c r="AN74" s="956"/>
      <c r="AO74" s="905"/>
      <c r="AP74" s="955">
        <v>8490</v>
      </c>
      <c r="AQ74" s="956"/>
      <c r="AR74" s="956"/>
      <c r="AS74" s="956"/>
      <c r="AT74" s="905"/>
      <c r="AU74" s="955">
        <v>85</v>
      </c>
      <c r="AV74" s="956"/>
      <c r="AW74" s="956"/>
      <c r="AX74" s="956"/>
      <c r="AY74" s="905"/>
      <c r="AZ74" s="957"/>
      <c r="BA74" s="957"/>
      <c r="BB74" s="957"/>
      <c r="BC74" s="957"/>
      <c r="BD74" s="958"/>
      <c r="BE74" s="260"/>
      <c r="BF74" s="260"/>
      <c r="BG74" s="260"/>
      <c r="BH74" s="260"/>
      <c r="BI74" s="260"/>
      <c r="BJ74" s="260"/>
      <c r="BK74" s="260"/>
      <c r="BL74" s="260"/>
      <c r="BM74" s="260"/>
      <c r="BN74" s="260"/>
      <c r="BO74" s="260"/>
      <c r="BP74" s="260"/>
      <c r="BQ74" s="257">
        <v>68</v>
      </c>
      <c r="BR74" s="262"/>
      <c r="BS74" s="938"/>
      <c r="BT74" s="939"/>
      <c r="BU74" s="939"/>
      <c r="BV74" s="939"/>
      <c r="BW74" s="939"/>
      <c r="BX74" s="939"/>
      <c r="BY74" s="939"/>
      <c r="BZ74" s="939"/>
      <c r="CA74" s="939"/>
      <c r="CB74" s="939"/>
      <c r="CC74" s="939"/>
      <c r="CD74" s="939"/>
      <c r="CE74" s="939"/>
      <c r="CF74" s="939"/>
      <c r="CG74" s="940"/>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32"/>
      <c r="DW74" s="933"/>
      <c r="DX74" s="933"/>
      <c r="DY74" s="933"/>
      <c r="DZ74" s="934"/>
      <c r="EA74" s="241"/>
    </row>
    <row r="75" spans="1:131" s="242" customFormat="1" ht="26.25" customHeight="1" x14ac:dyDescent="0.2">
      <c r="A75" s="256">
        <v>8</v>
      </c>
      <c r="B75" s="951" t="s">
        <v>577</v>
      </c>
      <c r="C75" s="952"/>
      <c r="D75" s="952"/>
      <c r="E75" s="952"/>
      <c r="F75" s="952"/>
      <c r="G75" s="952"/>
      <c r="H75" s="952"/>
      <c r="I75" s="952"/>
      <c r="J75" s="952"/>
      <c r="K75" s="952"/>
      <c r="L75" s="952"/>
      <c r="M75" s="952"/>
      <c r="N75" s="952"/>
      <c r="O75" s="952"/>
      <c r="P75" s="953"/>
      <c r="Q75" s="959">
        <v>6933</v>
      </c>
      <c r="R75" s="956"/>
      <c r="S75" s="956"/>
      <c r="T75" s="956"/>
      <c r="U75" s="905"/>
      <c r="V75" s="955">
        <v>6850</v>
      </c>
      <c r="W75" s="956"/>
      <c r="X75" s="956"/>
      <c r="Y75" s="956"/>
      <c r="Z75" s="905"/>
      <c r="AA75" s="955">
        <v>82</v>
      </c>
      <c r="AB75" s="956"/>
      <c r="AC75" s="956"/>
      <c r="AD75" s="956"/>
      <c r="AE75" s="905"/>
      <c r="AF75" s="955">
        <v>82</v>
      </c>
      <c r="AG75" s="956"/>
      <c r="AH75" s="956"/>
      <c r="AI75" s="956"/>
      <c r="AJ75" s="905"/>
      <c r="AK75" s="955">
        <v>2485</v>
      </c>
      <c r="AL75" s="956"/>
      <c r="AM75" s="956"/>
      <c r="AN75" s="956"/>
      <c r="AO75" s="905"/>
      <c r="AP75" s="955" t="s">
        <v>504</v>
      </c>
      <c r="AQ75" s="956"/>
      <c r="AR75" s="956"/>
      <c r="AS75" s="956"/>
      <c r="AT75" s="905"/>
      <c r="AU75" s="955" t="s">
        <v>504</v>
      </c>
      <c r="AV75" s="956"/>
      <c r="AW75" s="956"/>
      <c r="AX75" s="956"/>
      <c r="AY75" s="905"/>
      <c r="AZ75" s="957"/>
      <c r="BA75" s="957"/>
      <c r="BB75" s="957"/>
      <c r="BC75" s="957"/>
      <c r="BD75" s="958"/>
      <c r="BE75" s="260"/>
      <c r="BF75" s="260"/>
      <c r="BG75" s="260"/>
      <c r="BH75" s="260"/>
      <c r="BI75" s="260"/>
      <c r="BJ75" s="260"/>
      <c r="BK75" s="260"/>
      <c r="BL75" s="260"/>
      <c r="BM75" s="260"/>
      <c r="BN75" s="260"/>
      <c r="BO75" s="260"/>
      <c r="BP75" s="260"/>
      <c r="BQ75" s="257">
        <v>69</v>
      </c>
      <c r="BR75" s="262"/>
      <c r="BS75" s="938"/>
      <c r="BT75" s="939"/>
      <c r="BU75" s="939"/>
      <c r="BV75" s="939"/>
      <c r="BW75" s="939"/>
      <c r="BX75" s="939"/>
      <c r="BY75" s="939"/>
      <c r="BZ75" s="939"/>
      <c r="CA75" s="939"/>
      <c r="CB75" s="939"/>
      <c r="CC75" s="939"/>
      <c r="CD75" s="939"/>
      <c r="CE75" s="939"/>
      <c r="CF75" s="939"/>
      <c r="CG75" s="940"/>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32"/>
      <c r="DW75" s="933"/>
      <c r="DX75" s="933"/>
      <c r="DY75" s="933"/>
      <c r="DZ75" s="934"/>
      <c r="EA75" s="241"/>
    </row>
    <row r="76" spans="1:131" s="242" customFormat="1" ht="26.25" customHeight="1" x14ac:dyDescent="0.2">
      <c r="A76" s="256">
        <v>9</v>
      </c>
      <c r="B76" s="951" t="s">
        <v>578</v>
      </c>
      <c r="C76" s="952"/>
      <c r="D76" s="952"/>
      <c r="E76" s="952"/>
      <c r="F76" s="952"/>
      <c r="G76" s="952"/>
      <c r="H76" s="952"/>
      <c r="I76" s="952"/>
      <c r="J76" s="952"/>
      <c r="K76" s="952"/>
      <c r="L76" s="952"/>
      <c r="M76" s="952"/>
      <c r="N76" s="952"/>
      <c r="O76" s="952"/>
      <c r="P76" s="953"/>
      <c r="Q76" s="959">
        <v>1385861</v>
      </c>
      <c r="R76" s="956"/>
      <c r="S76" s="956"/>
      <c r="T76" s="956"/>
      <c r="U76" s="905"/>
      <c r="V76" s="955">
        <v>1346246</v>
      </c>
      <c r="W76" s="956"/>
      <c r="X76" s="956"/>
      <c r="Y76" s="956"/>
      <c r="Z76" s="905"/>
      <c r="AA76" s="955">
        <v>39615</v>
      </c>
      <c r="AB76" s="956"/>
      <c r="AC76" s="956"/>
      <c r="AD76" s="956"/>
      <c r="AE76" s="905"/>
      <c r="AF76" s="955">
        <v>39615</v>
      </c>
      <c r="AG76" s="956"/>
      <c r="AH76" s="956"/>
      <c r="AI76" s="956"/>
      <c r="AJ76" s="905"/>
      <c r="AK76" s="955">
        <v>13582</v>
      </c>
      <c r="AL76" s="956"/>
      <c r="AM76" s="956"/>
      <c r="AN76" s="956"/>
      <c r="AO76" s="905"/>
      <c r="AP76" s="955" t="s">
        <v>504</v>
      </c>
      <c r="AQ76" s="956"/>
      <c r="AR76" s="956"/>
      <c r="AS76" s="956"/>
      <c r="AT76" s="905"/>
      <c r="AU76" s="955" t="s">
        <v>504</v>
      </c>
      <c r="AV76" s="956"/>
      <c r="AW76" s="956"/>
      <c r="AX76" s="956"/>
      <c r="AY76" s="905"/>
      <c r="AZ76" s="957"/>
      <c r="BA76" s="957"/>
      <c r="BB76" s="957"/>
      <c r="BC76" s="957"/>
      <c r="BD76" s="958"/>
      <c r="BE76" s="260"/>
      <c r="BF76" s="260"/>
      <c r="BG76" s="260"/>
      <c r="BH76" s="260"/>
      <c r="BI76" s="260"/>
      <c r="BJ76" s="260"/>
      <c r="BK76" s="260"/>
      <c r="BL76" s="260"/>
      <c r="BM76" s="260"/>
      <c r="BN76" s="260"/>
      <c r="BO76" s="260"/>
      <c r="BP76" s="260"/>
      <c r="BQ76" s="257">
        <v>70</v>
      </c>
      <c r="BR76" s="262"/>
      <c r="BS76" s="938"/>
      <c r="BT76" s="939"/>
      <c r="BU76" s="939"/>
      <c r="BV76" s="939"/>
      <c r="BW76" s="939"/>
      <c r="BX76" s="939"/>
      <c r="BY76" s="939"/>
      <c r="BZ76" s="939"/>
      <c r="CA76" s="939"/>
      <c r="CB76" s="939"/>
      <c r="CC76" s="939"/>
      <c r="CD76" s="939"/>
      <c r="CE76" s="939"/>
      <c r="CF76" s="939"/>
      <c r="CG76" s="940"/>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32"/>
      <c r="DW76" s="933"/>
      <c r="DX76" s="933"/>
      <c r="DY76" s="933"/>
      <c r="DZ76" s="934"/>
      <c r="EA76" s="241"/>
    </row>
    <row r="77" spans="1:131" s="242" customFormat="1" ht="26.25" customHeight="1" x14ac:dyDescent="0.2">
      <c r="A77" s="256">
        <v>10</v>
      </c>
      <c r="B77" s="951" t="s">
        <v>579</v>
      </c>
      <c r="C77" s="952"/>
      <c r="D77" s="952"/>
      <c r="E77" s="952"/>
      <c r="F77" s="952"/>
      <c r="G77" s="952"/>
      <c r="H77" s="952"/>
      <c r="I77" s="952"/>
      <c r="J77" s="952"/>
      <c r="K77" s="952"/>
      <c r="L77" s="952"/>
      <c r="M77" s="952"/>
      <c r="N77" s="952"/>
      <c r="O77" s="952"/>
      <c r="P77" s="953"/>
      <c r="Q77" s="959">
        <v>299</v>
      </c>
      <c r="R77" s="956"/>
      <c r="S77" s="956"/>
      <c r="T77" s="956"/>
      <c r="U77" s="905"/>
      <c r="V77" s="955">
        <v>244</v>
      </c>
      <c r="W77" s="956"/>
      <c r="X77" s="956"/>
      <c r="Y77" s="956"/>
      <c r="Z77" s="905"/>
      <c r="AA77" s="955">
        <v>55</v>
      </c>
      <c r="AB77" s="956"/>
      <c r="AC77" s="956"/>
      <c r="AD77" s="956"/>
      <c r="AE77" s="905"/>
      <c r="AF77" s="955">
        <v>55</v>
      </c>
      <c r="AG77" s="956"/>
      <c r="AH77" s="956"/>
      <c r="AI77" s="956"/>
      <c r="AJ77" s="905"/>
      <c r="AK77" s="955" t="s">
        <v>504</v>
      </c>
      <c r="AL77" s="956"/>
      <c r="AM77" s="956"/>
      <c r="AN77" s="956"/>
      <c r="AO77" s="905"/>
      <c r="AP77" s="955" t="s">
        <v>504</v>
      </c>
      <c r="AQ77" s="956"/>
      <c r="AR77" s="956"/>
      <c r="AS77" s="956"/>
      <c r="AT77" s="905"/>
      <c r="AU77" s="955" t="s">
        <v>504</v>
      </c>
      <c r="AV77" s="956"/>
      <c r="AW77" s="956"/>
      <c r="AX77" s="956"/>
      <c r="AY77" s="905"/>
      <c r="AZ77" s="957"/>
      <c r="BA77" s="957"/>
      <c r="BB77" s="957"/>
      <c r="BC77" s="957"/>
      <c r="BD77" s="958"/>
      <c r="BE77" s="260"/>
      <c r="BF77" s="260"/>
      <c r="BG77" s="260"/>
      <c r="BH77" s="260"/>
      <c r="BI77" s="260"/>
      <c r="BJ77" s="260"/>
      <c r="BK77" s="260"/>
      <c r="BL77" s="260"/>
      <c r="BM77" s="260"/>
      <c r="BN77" s="260"/>
      <c r="BO77" s="260"/>
      <c r="BP77" s="260"/>
      <c r="BQ77" s="257">
        <v>71</v>
      </c>
      <c r="BR77" s="262"/>
      <c r="BS77" s="938"/>
      <c r="BT77" s="939"/>
      <c r="BU77" s="939"/>
      <c r="BV77" s="939"/>
      <c r="BW77" s="939"/>
      <c r="BX77" s="939"/>
      <c r="BY77" s="939"/>
      <c r="BZ77" s="939"/>
      <c r="CA77" s="939"/>
      <c r="CB77" s="939"/>
      <c r="CC77" s="939"/>
      <c r="CD77" s="939"/>
      <c r="CE77" s="939"/>
      <c r="CF77" s="939"/>
      <c r="CG77" s="940"/>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32"/>
      <c r="DW77" s="933"/>
      <c r="DX77" s="933"/>
      <c r="DY77" s="933"/>
      <c r="DZ77" s="934"/>
      <c r="EA77" s="241"/>
    </row>
    <row r="78" spans="1:131" s="242" customFormat="1" ht="26.25" customHeight="1" x14ac:dyDescent="0.2">
      <c r="A78" s="256">
        <v>11</v>
      </c>
      <c r="B78" s="951"/>
      <c r="C78" s="952"/>
      <c r="D78" s="952"/>
      <c r="E78" s="952"/>
      <c r="F78" s="952"/>
      <c r="G78" s="952"/>
      <c r="H78" s="952"/>
      <c r="I78" s="952"/>
      <c r="J78" s="952"/>
      <c r="K78" s="952"/>
      <c r="L78" s="952"/>
      <c r="M78" s="952"/>
      <c r="N78" s="952"/>
      <c r="O78" s="952"/>
      <c r="P78" s="953"/>
      <c r="Q78" s="954"/>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57"/>
      <c r="BA78" s="957"/>
      <c r="BB78" s="957"/>
      <c r="BC78" s="957"/>
      <c r="BD78" s="958"/>
      <c r="BE78" s="260"/>
      <c r="BF78" s="260"/>
      <c r="BG78" s="260"/>
      <c r="BH78" s="260"/>
      <c r="BI78" s="260"/>
      <c r="BJ78" s="263"/>
      <c r="BK78" s="263"/>
      <c r="BL78" s="263"/>
      <c r="BM78" s="263"/>
      <c r="BN78" s="263"/>
      <c r="BO78" s="260"/>
      <c r="BP78" s="260"/>
      <c r="BQ78" s="257">
        <v>72</v>
      </c>
      <c r="BR78" s="262"/>
      <c r="BS78" s="938"/>
      <c r="BT78" s="939"/>
      <c r="BU78" s="939"/>
      <c r="BV78" s="939"/>
      <c r="BW78" s="939"/>
      <c r="BX78" s="939"/>
      <c r="BY78" s="939"/>
      <c r="BZ78" s="939"/>
      <c r="CA78" s="939"/>
      <c r="CB78" s="939"/>
      <c r="CC78" s="939"/>
      <c r="CD78" s="939"/>
      <c r="CE78" s="939"/>
      <c r="CF78" s="939"/>
      <c r="CG78" s="940"/>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32"/>
      <c r="DW78" s="933"/>
      <c r="DX78" s="933"/>
      <c r="DY78" s="933"/>
      <c r="DZ78" s="934"/>
      <c r="EA78" s="241"/>
    </row>
    <row r="79" spans="1:131" s="242" customFormat="1" ht="26.25" customHeight="1" x14ac:dyDescent="0.2">
      <c r="A79" s="256">
        <v>12</v>
      </c>
      <c r="B79" s="951"/>
      <c r="C79" s="952"/>
      <c r="D79" s="952"/>
      <c r="E79" s="952"/>
      <c r="F79" s="952"/>
      <c r="G79" s="952"/>
      <c r="H79" s="952"/>
      <c r="I79" s="952"/>
      <c r="J79" s="952"/>
      <c r="K79" s="952"/>
      <c r="L79" s="952"/>
      <c r="M79" s="952"/>
      <c r="N79" s="952"/>
      <c r="O79" s="952"/>
      <c r="P79" s="953"/>
      <c r="Q79" s="954"/>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57"/>
      <c r="BA79" s="957"/>
      <c r="BB79" s="957"/>
      <c r="BC79" s="957"/>
      <c r="BD79" s="958"/>
      <c r="BE79" s="260"/>
      <c r="BF79" s="260"/>
      <c r="BG79" s="260"/>
      <c r="BH79" s="260"/>
      <c r="BI79" s="260"/>
      <c r="BJ79" s="263"/>
      <c r="BK79" s="263"/>
      <c r="BL79" s="263"/>
      <c r="BM79" s="263"/>
      <c r="BN79" s="263"/>
      <c r="BO79" s="260"/>
      <c r="BP79" s="260"/>
      <c r="BQ79" s="257">
        <v>73</v>
      </c>
      <c r="BR79" s="262"/>
      <c r="BS79" s="938"/>
      <c r="BT79" s="939"/>
      <c r="BU79" s="939"/>
      <c r="BV79" s="939"/>
      <c r="BW79" s="939"/>
      <c r="BX79" s="939"/>
      <c r="BY79" s="939"/>
      <c r="BZ79" s="939"/>
      <c r="CA79" s="939"/>
      <c r="CB79" s="939"/>
      <c r="CC79" s="939"/>
      <c r="CD79" s="939"/>
      <c r="CE79" s="939"/>
      <c r="CF79" s="939"/>
      <c r="CG79" s="940"/>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32"/>
      <c r="DW79" s="933"/>
      <c r="DX79" s="933"/>
      <c r="DY79" s="933"/>
      <c r="DZ79" s="934"/>
      <c r="EA79" s="241"/>
    </row>
    <row r="80" spans="1:131" s="242" customFormat="1" ht="26.25" customHeight="1" x14ac:dyDescent="0.2">
      <c r="A80" s="256">
        <v>13</v>
      </c>
      <c r="B80" s="951"/>
      <c r="C80" s="952"/>
      <c r="D80" s="952"/>
      <c r="E80" s="952"/>
      <c r="F80" s="952"/>
      <c r="G80" s="952"/>
      <c r="H80" s="952"/>
      <c r="I80" s="952"/>
      <c r="J80" s="952"/>
      <c r="K80" s="952"/>
      <c r="L80" s="952"/>
      <c r="M80" s="952"/>
      <c r="N80" s="952"/>
      <c r="O80" s="952"/>
      <c r="P80" s="953"/>
      <c r="Q80" s="954"/>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57"/>
      <c r="BA80" s="957"/>
      <c r="BB80" s="957"/>
      <c r="BC80" s="957"/>
      <c r="BD80" s="958"/>
      <c r="BE80" s="260"/>
      <c r="BF80" s="260"/>
      <c r="BG80" s="260"/>
      <c r="BH80" s="260"/>
      <c r="BI80" s="260"/>
      <c r="BJ80" s="260"/>
      <c r="BK80" s="260"/>
      <c r="BL80" s="260"/>
      <c r="BM80" s="260"/>
      <c r="BN80" s="260"/>
      <c r="BO80" s="260"/>
      <c r="BP80" s="260"/>
      <c r="BQ80" s="257">
        <v>74</v>
      </c>
      <c r="BR80" s="262"/>
      <c r="BS80" s="938"/>
      <c r="BT80" s="939"/>
      <c r="BU80" s="939"/>
      <c r="BV80" s="939"/>
      <c r="BW80" s="939"/>
      <c r="BX80" s="939"/>
      <c r="BY80" s="939"/>
      <c r="BZ80" s="939"/>
      <c r="CA80" s="939"/>
      <c r="CB80" s="939"/>
      <c r="CC80" s="939"/>
      <c r="CD80" s="939"/>
      <c r="CE80" s="939"/>
      <c r="CF80" s="939"/>
      <c r="CG80" s="940"/>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32"/>
      <c r="DW80" s="933"/>
      <c r="DX80" s="933"/>
      <c r="DY80" s="933"/>
      <c r="DZ80" s="934"/>
      <c r="EA80" s="241"/>
    </row>
    <row r="81" spans="1:131" s="242" customFormat="1" ht="26.25" customHeight="1" x14ac:dyDescent="0.2">
      <c r="A81" s="256">
        <v>14</v>
      </c>
      <c r="B81" s="951"/>
      <c r="C81" s="952"/>
      <c r="D81" s="952"/>
      <c r="E81" s="952"/>
      <c r="F81" s="952"/>
      <c r="G81" s="952"/>
      <c r="H81" s="952"/>
      <c r="I81" s="952"/>
      <c r="J81" s="952"/>
      <c r="K81" s="952"/>
      <c r="L81" s="952"/>
      <c r="M81" s="952"/>
      <c r="N81" s="952"/>
      <c r="O81" s="952"/>
      <c r="P81" s="953"/>
      <c r="Q81" s="954"/>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57"/>
      <c r="BA81" s="957"/>
      <c r="BB81" s="957"/>
      <c r="BC81" s="957"/>
      <c r="BD81" s="958"/>
      <c r="BE81" s="260"/>
      <c r="BF81" s="260"/>
      <c r="BG81" s="260"/>
      <c r="BH81" s="260"/>
      <c r="BI81" s="260"/>
      <c r="BJ81" s="260"/>
      <c r="BK81" s="260"/>
      <c r="BL81" s="260"/>
      <c r="BM81" s="260"/>
      <c r="BN81" s="260"/>
      <c r="BO81" s="260"/>
      <c r="BP81" s="260"/>
      <c r="BQ81" s="257">
        <v>75</v>
      </c>
      <c r="BR81" s="262"/>
      <c r="BS81" s="938"/>
      <c r="BT81" s="939"/>
      <c r="BU81" s="939"/>
      <c r="BV81" s="939"/>
      <c r="BW81" s="939"/>
      <c r="BX81" s="939"/>
      <c r="BY81" s="939"/>
      <c r="BZ81" s="939"/>
      <c r="CA81" s="939"/>
      <c r="CB81" s="939"/>
      <c r="CC81" s="939"/>
      <c r="CD81" s="939"/>
      <c r="CE81" s="939"/>
      <c r="CF81" s="939"/>
      <c r="CG81" s="940"/>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32"/>
      <c r="DW81" s="933"/>
      <c r="DX81" s="933"/>
      <c r="DY81" s="933"/>
      <c r="DZ81" s="934"/>
      <c r="EA81" s="241"/>
    </row>
    <row r="82" spans="1:131" s="242" customFormat="1" ht="26.25" customHeight="1" x14ac:dyDescent="0.2">
      <c r="A82" s="256">
        <v>15</v>
      </c>
      <c r="B82" s="951"/>
      <c r="C82" s="952"/>
      <c r="D82" s="952"/>
      <c r="E82" s="952"/>
      <c r="F82" s="952"/>
      <c r="G82" s="952"/>
      <c r="H82" s="952"/>
      <c r="I82" s="952"/>
      <c r="J82" s="952"/>
      <c r="K82" s="952"/>
      <c r="L82" s="952"/>
      <c r="M82" s="952"/>
      <c r="N82" s="952"/>
      <c r="O82" s="952"/>
      <c r="P82" s="953"/>
      <c r="Q82" s="954"/>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57"/>
      <c r="BA82" s="957"/>
      <c r="BB82" s="957"/>
      <c r="BC82" s="957"/>
      <c r="BD82" s="958"/>
      <c r="BE82" s="260"/>
      <c r="BF82" s="260"/>
      <c r="BG82" s="260"/>
      <c r="BH82" s="260"/>
      <c r="BI82" s="260"/>
      <c r="BJ82" s="260"/>
      <c r="BK82" s="260"/>
      <c r="BL82" s="260"/>
      <c r="BM82" s="260"/>
      <c r="BN82" s="260"/>
      <c r="BO82" s="260"/>
      <c r="BP82" s="260"/>
      <c r="BQ82" s="257">
        <v>76</v>
      </c>
      <c r="BR82" s="262"/>
      <c r="BS82" s="938"/>
      <c r="BT82" s="939"/>
      <c r="BU82" s="939"/>
      <c r="BV82" s="939"/>
      <c r="BW82" s="939"/>
      <c r="BX82" s="939"/>
      <c r="BY82" s="939"/>
      <c r="BZ82" s="939"/>
      <c r="CA82" s="939"/>
      <c r="CB82" s="939"/>
      <c r="CC82" s="939"/>
      <c r="CD82" s="939"/>
      <c r="CE82" s="939"/>
      <c r="CF82" s="939"/>
      <c r="CG82" s="940"/>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32"/>
      <c r="DW82" s="933"/>
      <c r="DX82" s="933"/>
      <c r="DY82" s="933"/>
      <c r="DZ82" s="934"/>
      <c r="EA82" s="241"/>
    </row>
    <row r="83" spans="1:131" s="242" customFormat="1" ht="26.25" customHeight="1" x14ac:dyDescent="0.2">
      <c r="A83" s="256">
        <v>16</v>
      </c>
      <c r="B83" s="951"/>
      <c r="C83" s="952"/>
      <c r="D83" s="952"/>
      <c r="E83" s="952"/>
      <c r="F83" s="952"/>
      <c r="G83" s="952"/>
      <c r="H83" s="952"/>
      <c r="I83" s="952"/>
      <c r="J83" s="952"/>
      <c r="K83" s="952"/>
      <c r="L83" s="952"/>
      <c r="M83" s="952"/>
      <c r="N83" s="952"/>
      <c r="O83" s="952"/>
      <c r="P83" s="953"/>
      <c r="Q83" s="954"/>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57"/>
      <c r="BA83" s="957"/>
      <c r="BB83" s="957"/>
      <c r="BC83" s="957"/>
      <c r="BD83" s="958"/>
      <c r="BE83" s="260"/>
      <c r="BF83" s="260"/>
      <c r="BG83" s="260"/>
      <c r="BH83" s="260"/>
      <c r="BI83" s="260"/>
      <c r="BJ83" s="260"/>
      <c r="BK83" s="260"/>
      <c r="BL83" s="260"/>
      <c r="BM83" s="260"/>
      <c r="BN83" s="260"/>
      <c r="BO83" s="260"/>
      <c r="BP83" s="260"/>
      <c r="BQ83" s="257">
        <v>77</v>
      </c>
      <c r="BR83" s="262"/>
      <c r="BS83" s="938"/>
      <c r="BT83" s="939"/>
      <c r="BU83" s="939"/>
      <c r="BV83" s="939"/>
      <c r="BW83" s="939"/>
      <c r="BX83" s="939"/>
      <c r="BY83" s="939"/>
      <c r="BZ83" s="939"/>
      <c r="CA83" s="939"/>
      <c r="CB83" s="939"/>
      <c r="CC83" s="939"/>
      <c r="CD83" s="939"/>
      <c r="CE83" s="939"/>
      <c r="CF83" s="939"/>
      <c r="CG83" s="940"/>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32"/>
      <c r="DW83" s="933"/>
      <c r="DX83" s="933"/>
      <c r="DY83" s="933"/>
      <c r="DZ83" s="934"/>
      <c r="EA83" s="241"/>
    </row>
    <row r="84" spans="1:131" s="242" customFormat="1" ht="26.25" customHeight="1" x14ac:dyDescent="0.2">
      <c r="A84" s="256">
        <v>17</v>
      </c>
      <c r="B84" s="951"/>
      <c r="C84" s="952"/>
      <c r="D84" s="952"/>
      <c r="E84" s="952"/>
      <c r="F84" s="952"/>
      <c r="G84" s="952"/>
      <c r="H84" s="952"/>
      <c r="I84" s="952"/>
      <c r="J84" s="952"/>
      <c r="K84" s="952"/>
      <c r="L84" s="952"/>
      <c r="M84" s="952"/>
      <c r="N84" s="952"/>
      <c r="O84" s="952"/>
      <c r="P84" s="953"/>
      <c r="Q84" s="954"/>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57"/>
      <c r="BA84" s="957"/>
      <c r="BB84" s="957"/>
      <c r="BC84" s="957"/>
      <c r="BD84" s="958"/>
      <c r="BE84" s="260"/>
      <c r="BF84" s="260"/>
      <c r="BG84" s="260"/>
      <c r="BH84" s="260"/>
      <c r="BI84" s="260"/>
      <c r="BJ84" s="260"/>
      <c r="BK84" s="260"/>
      <c r="BL84" s="260"/>
      <c r="BM84" s="260"/>
      <c r="BN84" s="260"/>
      <c r="BO84" s="260"/>
      <c r="BP84" s="260"/>
      <c r="BQ84" s="257">
        <v>78</v>
      </c>
      <c r="BR84" s="262"/>
      <c r="BS84" s="938"/>
      <c r="BT84" s="939"/>
      <c r="BU84" s="939"/>
      <c r="BV84" s="939"/>
      <c r="BW84" s="939"/>
      <c r="BX84" s="939"/>
      <c r="BY84" s="939"/>
      <c r="BZ84" s="939"/>
      <c r="CA84" s="939"/>
      <c r="CB84" s="939"/>
      <c r="CC84" s="939"/>
      <c r="CD84" s="939"/>
      <c r="CE84" s="939"/>
      <c r="CF84" s="939"/>
      <c r="CG84" s="940"/>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32"/>
      <c r="DW84" s="933"/>
      <c r="DX84" s="933"/>
      <c r="DY84" s="933"/>
      <c r="DZ84" s="934"/>
      <c r="EA84" s="241"/>
    </row>
    <row r="85" spans="1:131" s="242" customFormat="1" ht="26.25" customHeight="1" x14ac:dyDescent="0.2">
      <c r="A85" s="256">
        <v>18</v>
      </c>
      <c r="B85" s="951"/>
      <c r="C85" s="952"/>
      <c r="D85" s="952"/>
      <c r="E85" s="952"/>
      <c r="F85" s="952"/>
      <c r="G85" s="952"/>
      <c r="H85" s="952"/>
      <c r="I85" s="952"/>
      <c r="J85" s="952"/>
      <c r="K85" s="952"/>
      <c r="L85" s="952"/>
      <c r="M85" s="952"/>
      <c r="N85" s="952"/>
      <c r="O85" s="952"/>
      <c r="P85" s="953"/>
      <c r="Q85" s="954"/>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57"/>
      <c r="BA85" s="957"/>
      <c r="BB85" s="957"/>
      <c r="BC85" s="957"/>
      <c r="BD85" s="958"/>
      <c r="BE85" s="260"/>
      <c r="BF85" s="260"/>
      <c r="BG85" s="260"/>
      <c r="BH85" s="260"/>
      <c r="BI85" s="260"/>
      <c r="BJ85" s="260"/>
      <c r="BK85" s="260"/>
      <c r="BL85" s="260"/>
      <c r="BM85" s="260"/>
      <c r="BN85" s="260"/>
      <c r="BO85" s="260"/>
      <c r="BP85" s="260"/>
      <c r="BQ85" s="257">
        <v>79</v>
      </c>
      <c r="BR85" s="262"/>
      <c r="BS85" s="938"/>
      <c r="BT85" s="939"/>
      <c r="BU85" s="939"/>
      <c r="BV85" s="939"/>
      <c r="BW85" s="939"/>
      <c r="BX85" s="939"/>
      <c r="BY85" s="939"/>
      <c r="BZ85" s="939"/>
      <c r="CA85" s="939"/>
      <c r="CB85" s="939"/>
      <c r="CC85" s="939"/>
      <c r="CD85" s="939"/>
      <c r="CE85" s="939"/>
      <c r="CF85" s="939"/>
      <c r="CG85" s="940"/>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32"/>
      <c r="DW85" s="933"/>
      <c r="DX85" s="933"/>
      <c r="DY85" s="933"/>
      <c r="DZ85" s="934"/>
      <c r="EA85" s="241"/>
    </row>
    <row r="86" spans="1:131" s="242" customFormat="1" ht="26.25" customHeight="1" x14ac:dyDescent="0.2">
      <c r="A86" s="256">
        <v>19</v>
      </c>
      <c r="B86" s="951"/>
      <c r="C86" s="952"/>
      <c r="D86" s="952"/>
      <c r="E86" s="952"/>
      <c r="F86" s="952"/>
      <c r="G86" s="952"/>
      <c r="H86" s="952"/>
      <c r="I86" s="952"/>
      <c r="J86" s="952"/>
      <c r="K86" s="952"/>
      <c r="L86" s="952"/>
      <c r="M86" s="952"/>
      <c r="N86" s="952"/>
      <c r="O86" s="952"/>
      <c r="P86" s="953"/>
      <c r="Q86" s="954"/>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57"/>
      <c r="BA86" s="957"/>
      <c r="BB86" s="957"/>
      <c r="BC86" s="957"/>
      <c r="BD86" s="958"/>
      <c r="BE86" s="260"/>
      <c r="BF86" s="260"/>
      <c r="BG86" s="260"/>
      <c r="BH86" s="260"/>
      <c r="BI86" s="260"/>
      <c r="BJ86" s="260"/>
      <c r="BK86" s="260"/>
      <c r="BL86" s="260"/>
      <c r="BM86" s="260"/>
      <c r="BN86" s="260"/>
      <c r="BO86" s="260"/>
      <c r="BP86" s="260"/>
      <c r="BQ86" s="257">
        <v>80</v>
      </c>
      <c r="BR86" s="262"/>
      <c r="BS86" s="938"/>
      <c r="BT86" s="939"/>
      <c r="BU86" s="939"/>
      <c r="BV86" s="939"/>
      <c r="BW86" s="939"/>
      <c r="BX86" s="939"/>
      <c r="BY86" s="939"/>
      <c r="BZ86" s="939"/>
      <c r="CA86" s="939"/>
      <c r="CB86" s="939"/>
      <c r="CC86" s="939"/>
      <c r="CD86" s="939"/>
      <c r="CE86" s="939"/>
      <c r="CF86" s="939"/>
      <c r="CG86" s="940"/>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32"/>
      <c r="DW86" s="933"/>
      <c r="DX86" s="933"/>
      <c r="DY86" s="933"/>
      <c r="DZ86" s="934"/>
      <c r="EA86" s="241"/>
    </row>
    <row r="87" spans="1:131" s="242" customFormat="1" ht="26.25" customHeight="1" x14ac:dyDescent="0.2">
      <c r="A87" s="264">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60"/>
      <c r="BF87" s="260"/>
      <c r="BG87" s="260"/>
      <c r="BH87" s="260"/>
      <c r="BI87" s="260"/>
      <c r="BJ87" s="260"/>
      <c r="BK87" s="260"/>
      <c r="BL87" s="260"/>
      <c r="BM87" s="260"/>
      <c r="BN87" s="260"/>
      <c r="BO87" s="260"/>
      <c r="BP87" s="260"/>
      <c r="BQ87" s="257">
        <v>81</v>
      </c>
      <c r="BR87" s="262"/>
      <c r="BS87" s="938"/>
      <c r="BT87" s="939"/>
      <c r="BU87" s="939"/>
      <c r="BV87" s="939"/>
      <c r="BW87" s="939"/>
      <c r="BX87" s="939"/>
      <c r="BY87" s="939"/>
      <c r="BZ87" s="939"/>
      <c r="CA87" s="939"/>
      <c r="CB87" s="939"/>
      <c r="CC87" s="939"/>
      <c r="CD87" s="939"/>
      <c r="CE87" s="939"/>
      <c r="CF87" s="939"/>
      <c r="CG87" s="940"/>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32"/>
      <c r="DW87" s="933"/>
      <c r="DX87" s="933"/>
      <c r="DY87" s="933"/>
      <c r="DZ87" s="934"/>
      <c r="EA87" s="241"/>
    </row>
    <row r="88" spans="1:131" s="242" customFormat="1" ht="26.25" customHeight="1" thickBot="1" x14ac:dyDescent="0.25">
      <c r="A88" s="259" t="s">
        <v>385</v>
      </c>
      <c r="B88" s="865" t="s">
        <v>412</v>
      </c>
      <c r="C88" s="866"/>
      <c r="D88" s="866"/>
      <c r="E88" s="866"/>
      <c r="F88" s="866"/>
      <c r="G88" s="866"/>
      <c r="H88" s="866"/>
      <c r="I88" s="866"/>
      <c r="J88" s="866"/>
      <c r="K88" s="866"/>
      <c r="L88" s="866"/>
      <c r="M88" s="866"/>
      <c r="N88" s="866"/>
      <c r="O88" s="866"/>
      <c r="P88" s="867"/>
      <c r="Q88" s="913"/>
      <c r="R88" s="914"/>
      <c r="S88" s="914"/>
      <c r="T88" s="914"/>
      <c r="U88" s="914"/>
      <c r="V88" s="914"/>
      <c r="W88" s="914"/>
      <c r="X88" s="914"/>
      <c r="Y88" s="914"/>
      <c r="Z88" s="914"/>
      <c r="AA88" s="914"/>
      <c r="AB88" s="914"/>
      <c r="AC88" s="914"/>
      <c r="AD88" s="914"/>
      <c r="AE88" s="914"/>
      <c r="AF88" s="917">
        <f>SUM(AF68:AJ77)</f>
        <v>46857</v>
      </c>
      <c r="AG88" s="917"/>
      <c r="AH88" s="917"/>
      <c r="AI88" s="917"/>
      <c r="AJ88" s="917"/>
      <c r="AK88" s="914"/>
      <c r="AL88" s="914"/>
      <c r="AM88" s="914"/>
      <c r="AN88" s="914"/>
      <c r="AO88" s="914"/>
      <c r="AP88" s="917">
        <f>SUM(AP68:AT77)</f>
        <v>11288</v>
      </c>
      <c r="AQ88" s="917"/>
      <c r="AR88" s="917"/>
      <c r="AS88" s="917"/>
      <c r="AT88" s="917"/>
      <c r="AU88" s="917">
        <f>SUM(AU68:AY77)</f>
        <v>247</v>
      </c>
      <c r="AV88" s="917"/>
      <c r="AW88" s="917"/>
      <c r="AX88" s="917"/>
      <c r="AY88" s="917"/>
      <c r="AZ88" s="922"/>
      <c r="BA88" s="922"/>
      <c r="BB88" s="922"/>
      <c r="BC88" s="922"/>
      <c r="BD88" s="923"/>
      <c r="BE88" s="260"/>
      <c r="BF88" s="260"/>
      <c r="BG88" s="260"/>
      <c r="BH88" s="260"/>
      <c r="BI88" s="260"/>
      <c r="BJ88" s="260"/>
      <c r="BK88" s="260"/>
      <c r="BL88" s="260"/>
      <c r="BM88" s="260"/>
      <c r="BN88" s="260"/>
      <c r="BO88" s="260"/>
      <c r="BP88" s="260"/>
      <c r="BQ88" s="257">
        <v>82</v>
      </c>
      <c r="BR88" s="262"/>
      <c r="BS88" s="938"/>
      <c r="BT88" s="939"/>
      <c r="BU88" s="939"/>
      <c r="BV88" s="939"/>
      <c r="BW88" s="939"/>
      <c r="BX88" s="939"/>
      <c r="BY88" s="939"/>
      <c r="BZ88" s="939"/>
      <c r="CA88" s="939"/>
      <c r="CB88" s="939"/>
      <c r="CC88" s="939"/>
      <c r="CD88" s="939"/>
      <c r="CE88" s="939"/>
      <c r="CF88" s="939"/>
      <c r="CG88" s="940"/>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32"/>
      <c r="DW88" s="933"/>
      <c r="DX88" s="933"/>
      <c r="DY88" s="933"/>
      <c r="DZ88" s="934"/>
      <c r="EA88" s="241"/>
    </row>
    <row r="89" spans="1:131" s="242" customFormat="1" ht="26.25" hidden="1" customHeight="1" x14ac:dyDescent="0.2">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938"/>
      <c r="BT89" s="939"/>
      <c r="BU89" s="939"/>
      <c r="BV89" s="939"/>
      <c r="BW89" s="939"/>
      <c r="BX89" s="939"/>
      <c r="BY89" s="939"/>
      <c r="BZ89" s="939"/>
      <c r="CA89" s="939"/>
      <c r="CB89" s="939"/>
      <c r="CC89" s="939"/>
      <c r="CD89" s="939"/>
      <c r="CE89" s="939"/>
      <c r="CF89" s="939"/>
      <c r="CG89" s="940"/>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32"/>
      <c r="DW89" s="933"/>
      <c r="DX89" s="933"/>
      <c r="DY89" s="933"/>
      <c r="DZ89" s="934"/>
      <c r="EA89" s="241"/>
    </row>
    <row r="90" spans="1:131" s="242" customFormat="1" ht="26.25" hidden="1" customHeight="1" x14ac:dyDescent="0.2">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938"/>
      <c r="BT90" s="939"/>
      <c r="BU90" s="939"/>
      <c r="BV90" s="939"/>
      <c r="BW90" s="939"/>
      <c r="BX90" s="939"/>
      <c r="BY90" s="939"/>
      <c r="BZ90" s="939"/>
      <c r="CA90" s="939"/>
      <c r="CB90" s="939"/>
      <c r="CC90" s="939"/>
      <c r="CD90" s="939"/>
      <c r="CE90" s="939"/>
      <c r="CF90" s="939"/>
      <c r="CG90" s="940"/>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32"/>
      <c r="DW90" s="933"/>
      <c r="DX90" s="933"/>
      <c r="DY90" s="933"/>
      <c r="DZ90" s="934"/>
      <c r="EA90" s="241"/>
    </row>
    <row r="91" spans="1:131" s="242" customFormat="1" ht="26.25" hidden="1" customHeight="1" x14ac:dyDescent="0.2">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938"/>
      <c r="BT91" s="939"/>
      <c r="BU91" s="939"/>
      <c r="BV91" s="939"/>
      <c r="BW91" s="939"/>
      <c r="BX91" s="939"/>
      <c r="BY91" s="939"/>
      <c r="BZ91" s="939"/>
      <c r="CA91" s="939"/>
      <c r="CB91" s="939"/>
      <c r="CC91" s="939"/>
      <c r="CD91" s="939"/>
      <c r="CE91" s="939"/>
      <c r="CF91" s="939"/>
      <c r="CG91" s="940"/>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32"/>
      <c r="DW91" s="933"/>
      <c r="DX91" s="933"/>
      <c r="DY91" s="933"/>
      <c r="DZ91" s="934"/>
      <c r="EA91" s="241"/>
    </row>
    <row r="92" spans="1:131" s="242" customFormat="1" ht="26.25" hidden="1" customHeight="1" x14ac:dyDescent="0.2">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938"/>
      <c r="BT92" s="939"/>
      <c r="BU92" s="939"/>
      <c r="BV92" s="939"/>
      <c r="BW92" s="939"/>
      <c r="BX92" s="939"/>
      <c r="BY92" s="939"/>
      <c r="BZ92" s="939"/>
      <c r="CA92" s="939"/>
      <c r="CB92" s="939"/>
      <c r="CC92" s="939"/>
      <c r="CD92" s="939"/>
      <c r="CE92" s="939"/>
      <c r="CF92" s="939"/>
      <c r="CG92" s="940"/>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32"/>
      <c r="DW92" s="933"/>
      <c r="DX92" s="933"/>
      <c r="DY92" s="933"/>
      <c r="DZ92" s="934"/>
      <c r="EA92" s="241"/>
    </row>
    <row r="93" spans="1:131" s="242" customFormat="1" ht="26.25" hidden="1" customHeight="1" x14ac:dyDescent="0.2">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938"/>
      <c r="BT93" s="939"/>
      <c r="BU93" s="939"/>
      <c r="BV93" s="939"/>
      <c r="BW93" s="939"/>
      <c r="BX93" s="939"/>
      <c r="BY93" s="939"/>
      <c r="BZ93" s="939"/>
      <c r="CA93" s="939"/>
      <c r="CB93" s="939"/>
      <c r="CC93" s="939"/>
      <c r="CD93" s="939"/>
      <c r="CE93" s="939"/>
      <c r="CF93" s="939"/>
      <c r="CG93" s="940"/>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32"/>
      <c r="DW93" s="933"/>
      <c r="DX93" s="933"/>
      <c r="DY93" s="933"/>
      <c r="DZ93" s="934"/>
      <c r="EA93" s="241"/>
    </row>
    <row r="94" spans="1:131" s="242" customFormat="1" ht="26.25" hidden="1" customHeight="1" x14ac:dyDescent="0.2">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938"/>
      <c r="BT94" s="939"/>
      <c r="BU94" s="939"/>
      <c r="BV94" s="939"/>
      <c r="BW94" s="939"/>
      <c r="BX94" s="939"/>
      <c r="BY94" s="939"/>
      <c r="BZ94" s="939"/>
      <c r="CA94" s="939"/>
      <c r="CB94" s="939"/>
      <c r="CC94" s="939"/>
      <c r="CD94" s="939"/>
      <c r="CE94" s="939"/>
      <c r="CF94" s="939"/>
      <c r="CG94" s="940"/>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32"/>
      <c r="DW94" s="933"/>
      <c r="DX94" s="933"/>
      <c r="DY94" s="933"/>
      <c r="DZ94" s="934"/>
      <c r="EA94" s="241"/>
    </row>
    <row r="95" spans="1:131" s="242" customFormat="1" ht="26.25" hidden="1" customHeight="1" x14ac:dyDescent="0.2">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938"/>
      <c r="BT95" s="939"/>
      <c r="BU95" s="939"/>
      <c r="BV95" s="939"/>
      <c r="BW95" s="939"/>
      <c r="BX95" s="939"/>
      <c r="BY95" s="939"/>
      <c r="BZ95" s="939"/>
      <c r="CA95" s="939"/>
      <c r="CB95" s="939"/>
      <c r="CC95" s="939"/>
      <c r="CD95" s="939"/>
      <c r="CE95" s="939"/>
      <c r="CF95" s="939"/>
      <c r="CG95" s="940"/>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32"/>
      <c r="DW95" s="933"/>
      <c r="DX95" s="933"/>
      <c r="DY95" s="933"/>
      <c r="DZ95" s="934"/>
      <c r="EA95" s="241"/>
    </row>
    <row r="96" spans="1:131" s="242" customFormat="1" ht="26.25" hidden="1" customHeight="1" x14ac:dyDescent="0.2">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938"/>
      <c r="BT96" s="939"/>
      <c r="BU96" s="939"/>
      <c r="BV96" s="939"/>
      <c r="BW96" s="939"/>
      <c r="BX96" s="939"/>
      <c r="BY96" s="939"/>
      <c r="BZ96" s="939"/>
      <c r="CA96" s="939"/>
      <c r="CB96" s="939"/>
      <c r="CC96" s="939"/>
      <c r="CD96" s="939"/>
      <c r="CE96" s="939"/>
      <c r="CF96" s="939"/>
      <c r="CG96" s="940"/>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32"/>
      <c r="DW96" s="933"/>
      <c r="DX96" s="933"/>
      <c r="DY96" s="933"/>
      <c r="DZ96" s="934"/>
      <c r="EA96" s="241"/>
    </row>
    <row r="97" spans="1:131" s="242" customFormat="1" ht="26.25" hidden="1" customHeight="1" x14ac:dyDescent="0.2">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938"/>
      <c r="BT97" s="939"/>
      <c r="BU97" s="939"/>
      <c r="BV97" s="939"/>
      <c r="BW97" s="939"/>
      <c r="BX97" s="939"/>
      <c r="BY97" s="939"/>
      <c r="BZ97" s="939"/>
      <c r="CA97" s="939"/>
      <c r="CB97" s="939"/>
      <c r="CC97" s="939"/>
      <c r="CD97" s="939"/>
      <c r="CE97" s="939"/>
      <c r="CF97" s="939"/>
      <c r="CG97" s="940"/>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32"/>
      <c r="DW97" s="933"/>
      <c r="DX97" s="933"/>
      <c r="DY97" s="933"/>
      <c r="DZ97" s="934"/>
      <c r="EA97" s="241"/>
    </row>
    <row r="98" spans="1:131" s="242" customFormat="1" ht="26.25" hidden="1" customHeight="1" x14ac:dyDescent="0.2">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938"/>
      <c r="BT98" s="939"/>
      <c r="BU98" s="939"/>
      <c r="BV98" s="939"/>
      <c r="BW98" s="939"/>
      <c r="BX98" s="939"/>
      <c r="BY98" s="939"/>
      <c r="BZ98" s="939"/>
      <c r="CA98" s="939"/>
      <c r="CB98" s="939"/>
      <c r="CC98" s="939"/>
      <c r="CD98" s="939"/>
      <c r="CE98" s="939"/>
      <c r="CF98" s="939"/>
      <c r="CG98" s="940"/>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32"/>
      <c r="DW98" s="933"/>
      <c r="DX98" s="933"/>
      <c r="DY98" s="933"/>
      <c r="DZ98" s="934"/>
      <c r="EA98" s="241"/>
    </row>
    <row r="99" spans="1:131" s="242" customFormat="1" ht="26.25" hidden="1" customHeight="1" x14ac:dyDescent="0.2">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938"/>
      <c r="BT99" s="939"/>
      <c r="BU99" s="939"/>
      <c r="BV99" s="939"/>
      <c r="BW99" s="939"/>
      <c r="BX99" s="939"/>
      <c r="BY99" s="939"/>
      <c r="BZ99" s="939"/>
      <c r="CA99" s="939"/>
      <c r="CB99" s="939"/>
      <c r="CC99" s="939"/>
      <c r="CD99" s="939"/>
      <c r="CE99" s="939"/>
      <c r="CF99" s="939"/>
      <c r="CG99" s="940"/>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32"/>
      <c r="DW99" s="933"/>
      <c r="DX99" s="933"/>
      <c r="DY99" s="933"/>
      <c r="DZ99" s="934"/>
      <c r="EA99" s="241"/>
    </row>
    <row r="100" spans="1:131" s="242" customFormat="1" ht="26.25" hidden="1" customHeight="1" x14ac:dyDescent="0.2">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938"/>
      <c r="BT100" s="939"/>
      <c r="BU100" s="939"/>
      <c r="BV100" s="939"/>
      <c r="BW100" s="939"/>
      <c r="BX100" s="939"/>
      <c r="BY100" s="939"/>
      <c r="BZ100" s="939"/>
      <c r="CA100" s="939"/>
      <c r="CB100" s="939"/>
      <c r="CC100" s="939"/>
      <c r="CD100" s="939"/>
      <c r="CE100" s="939"/>
      <c r="CF100" s="939"/>
      <c r="CG100" s="940"/>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32"/>
      <c r="DW100" s="933"/>
      <c r="DX100" s="933"/>
      <c r="DY100" s="933"/>
      <c r="DZ100" s="934"/>
      <c r="EA100" s="241"/>
    </row>
    <row r="101" spans="1:131" s="242" customFormat="1" ht="26.25" hidden="1" customHeight="1" x14ac:dyDescent="0.2">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938"/>
      <c r="BT101" s="939"/>
      <c r="BU101" s="939"/>
      <c r="BV101" s="939"/>
      <c r="BW101" s="939"/>
      <c r="BX101" s="939"/>
      <c r="BY101" s="939"/>
      <c r="BZ101" s="939"/>
      <c r="CA101" s="939"/>
      <c r="CB101" s="939"/>
      <c r="CC101" s="939"/>
      <c r="CD101" s="939"/>
      <c r="CE101" s="939"/>
      <c r="CF101" s="939"/>
      <c r="CG101" s="940"/>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32"/>
      <c r="DW101" s="933"/>
      <c r="DX101" s="933"/>
      <c r="DY101" s="933"/>
      <c r="DZ101" s="934"/>
      <c r="EA101" s="241"/>
    </row>
    <row r="102" spans="1:131" s="242" customFormat="1" ht="26.25" customHeight="1" thickBot="1" x14ac:dyDescent="0.25">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385</v>
      </c>
      <c r="BR102" s="865" t="s">
        <v>413</v>
      </c>
      <c r="BS102" s="866"/>
      <c r="BT102" s="866"/>
      <c r="BU102" s="866"/>
      <c r="BV102" s="866"/>
      <c r="BW102" s="866"/>
      <c r="BX102" s="866"/>
      <c r="BY102" s="866"/>
      <c r="BZ102" s="866"/>
      <c r="CA102" s="866"/>
      <c r="CB102" s="866"/>
      <c r="CC102" s="866"/>
      <c r="CD102" s="866"/>
      <c r="CE102" s="866"/>
      <c r="CF102" s="866"/>
      <c r="CG102" s="867"/>
      <c r="CH102" s="967"/>
      <c r="CI102" s="968"/>
      <c r="CJ102" s="968"/>
      <c r="CK102" s="968"/>
      <c r="CL102" s="969"/>
      <c r="CM102" s="967"/>
      <c r="CN102" s="968"/>
      <c r="CO102" s="968"/>
      <c r="CP102" s="968"/>
      <c r="CQ102" s="969"/>
      <c r="CR102" s="970">
        <f>SUM(CR7:CV8)</f>
        <v>1805</v>
      </c>
      <c r="CS102" s="925"/>
      <c r="CT102" s="925"/>
      <c r="CU102" s="925"/>
      <c r="CV102" s="971"/>
      <c r="CW102" s="970">
        <f t="shared" ref="CW102" si="0">SUM(CW7:DA8)</f>
        <v>0</v>
      </c>
      <c r="CX102" s="925"/>
      <c r="CY102" s="925"/>
      <c r="CZ102" s="925"/>
      <c r="DA102" s="971"/>
      <c r="DB102" s="970">
        <f t="shared" ref="DB102" si="1">SUM(DB7:DF8)</f>
        <v>0</v>
      </c>
      <c r="DC102" s="925"/>
      <c r="DD102" s="925"/>
      <c r="DE102" s="925"/>
      <c r="DF102" s="971"/>
      <c r="DG102" s="970">
        <f t="shared" ref="DG102" si="2">SUM(DG7:DK8)</f>
        <v>0</v>
      </c>
      <c r="DH102" s="925"/>
      <c r="DI102" s="925"/>
      <c r="DJ102" s="925"/>
      <c r="DK102" s="971"/>
      <c r="DL102" s="970">
        <f t="shared" ref="DL102" si="3">SUM(DL7:DP8)</f>
        <v>463</v>
      </c>
      <c r="DM102" s="925"/>
      <c r="DN102" s="925"/>
      <c r="DO102" s="925"/>
      <c r="DP102" s="971"/>
      <c r="DQ102" s="970">
        <f t="shared" ref="DQ102" si="4">SUM(DQ7:DU8)</f>
        <v>46</v>
      </c>
      <c r="DR102" s="925"/>
      <c r="DS102" s="925"/>
      <c r="DT102" s="925"/>
      <c r="DU102" s="971"/>
      <c r="DV102" s="970"/>
      <c r="DW102" s="925"/>
      <c r="DX102" s="925"/>
      <c r="DY102" s="925"/>
      <c r="DZ102" s="971"/>
      <c r="EA102" s="241"/>
    </row>
    <row r="103" spans="1:131" s="242" customFormat="1" ht="26.25" customHeight="1" x14ac:dyDescent="0.2">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994" t="s">
        <v>414</v>
      </c>
      <c r="BR103" s="994"/>
      <c r="BS103" s="994"/>
      <c r="BT103" s="994"/>
      <c r="BU103" s="994"/>
      <c r="BV103" s="994"/>
      <c r="BW103" s="994"/>
      <c r="BX103" s="994"/>
      <c r="BY103" s="994"/>
      <c r="BZ103" s="994"/>
      <c r="CA103" s="994"/>
      <c r="CB103" s="994"/>
      <c r="CC103" s="994"/>
      <c r="CD103" s="994"/>
      <c r="CE103" s="994"/>
      <c r="CF103" s="994"/>
      <c r="CG103" s="994"/>
      <c r="CH103" s="994"/>
      <c r="CI103" s="994"/>
      <c r="CJ103" s="994"/>
      <c r="CK103" s="994"/>
      <c r="CL103" s="994"/>
      <c r="CM103" s="994"/>
      <c r="CN103" s="994"/>
      <c r="CO103" s="994"/>
      <c r="CP103" s="994"/>
      <c r="CQ103" s="994"/>
      <c r="CR103" s="994"/>
      <c r="CS103" s="994"/>
      <c r="CT103" s="994"/>
      <c r="CU103" s="994"/>
      <c r="CV103" s="994"/>
      <c r="CW103" s="994"/>
      <c r="CX103" s="994"/>
      <c r="CY103" s="994"/>
      <c r="CZ103" s="994"/>
      <c r="DA103" s="994"/>
      <c r="DB103" s="994"/>
      <c r="DC103" s="994"/>
      <c r="DD103" s="994"/>
      <c r="DE103" s="994"/>
      <c r="DF103" s="994"/>
      <c r="DG103" s="994"/>
      <c r="DH103" s="994"/>
      <c r="DI103" s="994"/>
      <c r="DJ103" s="994"/>
      <c r="DK103" s="994"/>
      <c r="DL103" s="994"/>
      <c r="DM103" s="994"/>
      <c r="DN103" s="994"/>
      <c r="DO103" s="994"/>
      <c r="DP103" s="994"/>
      <c r="DQ103" s="994"/>
      <c r="DR103" s="994"/>
      <c r="DS103" s="994"/>
      <c r="DT103" s="994"/>
      <c r="DU103" s="994"/>
      <c r="DV103" s="994"/>
      <c r="DW103" s="994"/>
      <c r="DX103" s="994"/>
      <c r="DY103" s="994"/>
      <c r="DZ103" s="994"/>
      <c r="EA103" s="241"/>
    </row>
    <row r="104" spans="1:131" s="242" customFormat="1" ht="26.25" customHeight="1" x14ac:dyDescent="0.2">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995" t="s">
        <v>415</v>
      </c>
      <c r="BR104" s="995"/>
      <c r="BS104" s="995"/>
      <c r="BT104" s="995"/>
      <c r="BU104" s="995"/>
      <c r="BV104" s="995"/>
      <c r="BW104" s="995"/>
      <c r="BX104" s="995"/>
      <c r="BY104" s="995"/>
      <c r="BZ104" s="995"/>
      <c r="CA104" s="995"/>
      <c r="CB104" s="995"/>
      <c r="CC104" s="995"/>
      <c r="CD104" s="995"/>
      <c r="CE104" s="995"/>
      <c r="CF104" s="995"/>
      <c r="CG104" s="995"/>
      <c r="CH104" s="995"/>
      <c r="CI104" s="995"/>
      <c r="CJ104" s="995"/>
      <c r="CK104" s="995"/>
      <c r="CL104" s="995"/>
      <c r="CM104" s="995"/>
      <c r="CN104" s="995"/>
      <c r="CO104" s="995"/>
      <c r="CP104" s="995"/>
      <c r="CQ104" s="995"/>
      <c r="CR104" s="995"/>
      <c r="CS104" s="995"/>
      <c r="CT104" s="995"/>
      <c r="CU104" s="995"/>
      <c r="CV104" s="995"/>
      <c r="CW104" s="995"/>
      <c r="CX104" s="995"/>
      <c r="CY104" s="995"/>
      <c r="CZ104" s="995"/>
      <c r="DA104" s="995"/>
      <c r="DB104" s="995"/>
      <c r="DC104" s="995"/>
      <c r="DD104" s="995"/>
      <c r="DE104" s="995"/>
      <c r="DF104" s="995"/>
      <c r="DG104" s="995"/>
      <c r="DH104" s="995"/>
      <c r="DI104" s="995"/>
      <c r="DJ104" s="995"/>
      <c r="DK104" s="995"/>
      <c r="DL104" s="995"/>
      <c r="DM104" s="995"/>
      <c r="DN104" s="995"/>
      <c r="DO104" s="995"/>
      <c r="DP104" s="995"/>
      <c r="DQ104" s="995"/>
      <c r="DR104" s="995"/>
      <c r="DS104" s="995"/>
      <c r="DT104" s="995"/>
      <c r="DU104" s="995"/>
      <c r="DV104" s="995"/>
      <c r="DW104" s="995"/>
      <c r="DX104" s="995"/>
      <c r="DY104" s="995"/>
      <c r="DZ104" s="995"/>
      <c r="EA104" s="241"/>
    </row>
    <row r="105" spans="1:131" s="242" customFormat="1" ht="11.25" customHeight="1" x14ac:dyDescent="0.2">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2">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5">
      <c r="A107" s="270" t="s">
        <v>416</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417</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2">
      <c r="A108" s="996" t="s">
        <v>418</v>
      </c>
      <c r="B108" s="997"/>
      <c r="C108" s="997"/>
      <c r="D108" s="997"/>
      <c r="E108" s="997"/>
      <c r="F108" s="997"/>
      <c r="G108" s="997"/>
      <c r="H108" s="997"/>
      <c r="I108" s="997"/>
      <c r="J108" s="997"/>
      <c r="K108" s="997"/>
      <c r="L108" s="997"/>
      <c r="M108" s="997"/>
      <c r="N108" s="997"/>
      <c r="O108" s="997"/>
      <c r="P108" s="997"/>
      <c r="Q108" s="997"/>
      <c r="R108" s="997"/>
      <c r="S108" s="997"/>
      <c r="T108" s="997"/>
      <c r="U108" s="997"/>
      <c r="V108" s="997"/>
      <c r="W108" s="997"/>
      <c r="X108" s="997"/>
      <c r="Y108" s="997"/>
      <c r="Z108" s="997"/>
      <c r="AA108" s="997"/>
      <c r="AB108" s="997"/>
      <c r="AC108" s="997"/>
      <c r="AD108" s="997"/>
      <c r="AE108" s="997"/>
      <c r="AF108" s="997"/>
      <c r="AG108" s="997"/>
      <c r="AH108" s="997"/>
      <c r="AI108" s="997"/>
      <c r="AJ108" s="997"/>
      <c r="AK108" s="997"/>
      <c r="AL108" s="997"/>
      <c r="AM108" s="997"/>
      <c r="AN108" s="997"/>
      <c r="AO108" s="997"/>
      <c r="AP108" s="997"/>
      <c r="AQ108" s="997"/>
      <c r="AR108" s="997"/>
      <c r="AS108" s="997"/>
      <c r="AT108" s="998"/>
      <c r="AU108" s="996" t="s">
        <v>419</v>
      </c>
      <c r="AV108" s="997"/>
      <c r="AW108" s="997"/>
      <c r="AX108" s="997"/>
      <c r="AY108" s="997"/>
      <c r="AZ108" s="997"/>
      <c r="BA108" s="997"/>
      <c r="BB108" s="997"/>
      <c r="BC108" s="997"/>
      <c r="BD108" s="997"/>
      <c r="BE108" s="997"/>
      <c r="BF108" s="997"/>
      <c r="BG108" s="997"/>
      <c r="BH108" s="997"/>
      <c r="BI108" s="997"/>
      <c r="BJ108" s="997"/>
      <c r="BK108" s="997"/>
      <c r="BL108" s="997"/>
      <c r="BM108" s="997"/>
      <c r="BN108" s="997"/>
      <c r="BO108" s="997"/>
      <c r="BP108" s="997"/>
      <c r="BQ108" s="997"/>
      <c r="BR108" s="997"/>
      <c r="BS108" s="997"/>
      <c r="BT108" s="997"/>
      <c r="BU108" s="997"/>
      <c r="BV108" s="997"/>
      <c r="BW108" s="997"/>
      <c r="BX108" s="997"/>
      <c r="BY108" s="997"/>
      <c r="BZ108" s="997"/>
      <c r="CA108" s="997"/>
      <c r="CB108" s="997"/>
      <c r="CC108" s="997"/>
      <c r="CD108" s="997"/>
      <c r="CE108" s="997"/>
      <c r="CF108" s="997"/>
      <c r="CG108" s="997"/>
      <c r="CH108" s="997"/>
      <c r="CI108" s="997"/>
      <c r="CJ108" s="997"/>
      <c r="CK108" s="997"/>
      <c r="CL108" s="997"/>
      <c r="CM108" s="997"/>
      <c r="CN108" s="997"/>
      <c r="CO108" s="997"/>
      <c r="CP108" s="997"/>
      <c r="CQ108" s="997"/>
      <c r="CR108" s="997"/>
      <c r="CS108" s="997"/>
      <c r="CT108" s="997"/>
      <c r="CU108" s="997"/>
      <c r="CV108" s="997"/>
      <c r="CW108" s="997"/>
      <c r="CX108" s="997"/>
      <c r="CY108" s="997"/>
      <c r="CZ108" s="997"/>
      <c r="DA108" s="997"/>
      <c r="DB108" s="997"/>
      <c r="DC108" s="997"/>
      <c r="DD108" s="997"/>
      <c r="DE108" s="997"/>
      <c r="DF108" s="997"/>
      <c r="DG108" s="997"/>
      <c r="DH108" s="997"/>
      <c r="DI108" s="997"/>
      <c r="DJ108" s="997"/>
      <c r="DK108" s="997"/>
      <c r="DL108" s="997"/>
      <c r="DM108" s="997"/>
      <c r="DN108" s="997"/>
      <c r="DO108" s="997"/>
      <c r="DP108" s="997"/>
      <c r="DQ108" s="997"/>
      <c r="DR108" s="997"/>
      <c r="DS108" s="997"/>
      <c r="DT108" s="997"/>
      <c r="DU108" s="997"/>
      <c r="DV108" s="997"/>
      <c r="DW108" s="997"/>
      <c r="DX108" s="997"/>
      <c r="DY108" s="997"/>
      <c r="DZ108" s="998"/>
    </row>
    <row r="109" spans="1:131" s="241" customFormat="1" ht="26.25" customHeight="1" x14ac:dyDescent="0.2">
      <c r="A109" s="992" t="s">
        <v>420</v>
      </c>
      <c r="B109" s="973"/>
      <c r="C109" s="973"/>
      <c r="D109" s="973"/>
      <c r="E109" s="973"/>
      <c r="F109" s="973"/>
      <c r="G109" s="973"/>
      <c r="H109" s="973"/>
      <c r="I109" s="973"/>
      <c r="J109" s="973"/>
      <c r="K109" s="973"/>
      <c r="L109" s="973"/>
      <c r="M109" s="973"/>
      <c r="N109" s="973"/>
      <c r="O109" s="973"/>
      <c r="P109" s="973"/>
      <c r="Q109" s="973"/>
      <c r="R109" s="973"/>
      <c r="S109" s="973"/>
      <c r="T109" s="973"/>
      <c r="U109" s="973"/>
      <c r="V109" s="973"/>
      <c r="W109" s="973"/>
      <c r="X109" s="973"/>
      <c r="Y109" s="973"/>
      <c r="Z109" s="974"/>
      <c r="AA109" s="972" t="s">
        <v>421</v>
      </c>
      <c r="AB109" s="973"/>
      <c r="AC109" s="973"/>
      <c r="AD109" s="973"/>
      <c r="AE109" s="974"/>
      <c r="AF109" s="972" t="s">
        <v>303</v>
      </c>
      <c r="AG109" s="973"/>
      <c r="AH109" s="973"/>
      <c r="AI109" s="973"/>
      <c r="AJ109" s="974"/>
      <c r="AK109" s="972" t="s">
        <v>302</v>
      </c>
      <c r="AL109" s="973"/>
      <c r="AM109" s="973"/>
      <c r="AN109" s="973"/>
      <c r="AO109" s="974"/>
      <c r="AP109" s="972" t="s">
        <v>422</v>
      </c>
      <c r="AQ109" s="973"/>
      <c r="AR109" s="973"/>
      <c r="AS109" s="973"/>
      <c r="AT109" s="975"/>
      <c r="AU109" s="992" t="s">
        <v>420</v>
      </c>
      <c r="AV109" s="973"/>
      <c r="AW109" s="973"/>
      <c r="AX109" s="973"/>
      <c r="AY109" s="973"/>
      <c r="AZ109" s="973"/>
      <c r="BA109" s="973"/>
      <c r="BB109" s="973"/>
      <c r="BC109" s="973"/>
      <c r="BD109" s="973"/>
      <c r="BE109" s="973"/>
      <c r="BF109" s="973"/>
      <c r="BG109" s="973"/>
      <c r="BH109" s="973"/>
      <c r="BI109" s="973"/>
      <c r="BJ109" s="973"/>
      <c r="BK109" s="973"/>
      <c r="BL109" s="973"/>
      <c r="BM109" s="973"/>
      <c r="BN109" s="973"/>
      <c r="BO109" s="973"/>
      <c r="BP109" s="974"/>
      <c r="BQ109" s="972" t="s">
        <v>421</v>
      </c>
      <c r="BR109" s="973"/>
      <c r="BS109" s="973"/>
      <c r="BT109" s="973"/>
      <c r="BU109" s="974"/>
      <c r="BV109" s="972" t="s">
        <v>303</v>
      </c>
      <c r="BW109" s="973"/>
      <c r="BX109" s="973"/>
      <c r="BY109" s="973"/>
      <c r="BZ109" s="974"/>
      <c r="CA109" s="972" t="s">
        <v>302</v>
      </c>
      <c r="CB109" s="973"/>
      <c r="CC109" s="973"/>
      <c r="CD109" s="973"/>
      <c r="CE109" s="974"/>
      <c r="CF109" s="993" t="s">
        <v>422</v>
      </c>
      <c r="CG109" s="993"/>
      <c r="CH109" s="993"/>
      <c r="CI109" s="993"/>
      <c r="CJ109" s="993"/>
      <c r="CK109" s="972" t="s">
        <v>423</v>
      </c>
      <c r="CL109" s="973"/>
      <c r="CM109" s="973"/>
      <c r="CN109" s="973"/>
      <c r="CO109" s="973"/>
      <c r="CP109" s="973"/>
      <c r="CQ109" s="973"/>
      <c r="CR109" s="973"/>
      <c r="CS109" s="973"/>
      <c r="CT109" s="973"/>
      <c r="CU109" s="973"/>
      <c r="CV109" s="973"/>
      <c r="CW109" s="973"/>
      <c r="CX109" s="973"/>
      <c r="CY109" s="973"/>
      <c r="CZ109" s="973"/>
      <c r="DA109" s="973"/>
      <c r="DB109" s="973"/>
      <c r="DC109" s="973"/>
      <c r="DD109" s="973"/>
      <c r="DE109" s="973"/>
      <c r="DF109" s="974"/>
      <c r="DG109" s="972" t="s">
        <v>421</v>
      </c>
      <c r="DH109" s="973"/>
      <c r="DI109" s="973"/>
      <c r="DJ109" s="973"/>
      <c r="DK109" s="974"/>
      <c r="DL109" s="972" t="s">
        <v>303</v>
      </c>
      <c r="DM109" s="973"/>
      <c r="DN109" s="973"/>
      <c r="DO109" s="973"/>
      <c r="DP109" s="974"/>
      <c r="DQ109" s="972" t="s">
        <v>302</v>
      </c>
      <c r="DR109" s="973"/>
      <c r="DS109" s="973"/>
      <c r="DT109" s="973"/>
      <c r="DU109" s="974"/>
      <c r="DV109" s="972" t="s">
        <v>422</v>
      </c>
      <c r="DW109" s="973"/>
      <c r="DX109" s="973"/>
      <c r="DY109" s="973"/>
      <c r="DZ109" s="975"/>
    </row>
    <row r="110" spans="1:131" s="241" customFormat="1" ht="26.25" customHeight="1" x14ac:dyDescent="0.2">
      <c r="A110" s="976" t="s">
        <v>424</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8"/>
      <c r="AA110" s="979">
        <v>1914980</v>
      </c>
      <c r="AB110" s="980"/>
      <c r="AC110" s="980"/>
      <c r="AD110" s="980"/>
      <c r="AE110" s="981"/>
      <c r="AF110" s="982">
        <v>1899308</v>
      </c>
      <c r="AG110" s="980"/>
      <c r="AH110" s="980"/>
      <c r="AI110" s="980"/>
      <c r="AJ110" s="981"/>
      <c r="AK110" s="982">
        <v>1874581</v>
      </c>
      <c r="AL110" s="980"/>
      <c r="AM110" s="980"/>
      <c r="AN110" s="980"/>
      <c r="AO110" s="981"/>
      <c r="AP110" s="983">
        <v>13.4</v>
      </c>
      <c r="AQ110" s="984"/>
      <c r="AR110" s="984"/>
      <c r="AS110" s="984"/>
      <c r="AT110" s="985"/>
      <c r="AU110" s="986" t="s">
        <v>72</v>
      </c>
      <c r="AV110" s="987"/>
      <c r="AW110" s="987"/>
      <c r="AX110" s="987"/>
      <c r="AY110" s="987"/>
      <c r="AZ110" s="1025" t="s">
        <v>425</v>
      </c>
      <c r="BA110" s="977"/>
      <c r="BB110" s="977"/>
      <c r="BC110" s="977"/>
      <c r="BD110" s="977"/>
      <c r="BE110" s="977"/>
      <c r="BF110" s="977"/>
      <c r="BG110" s="977"/>
      <c r="BH110" s="977"/>
      <c r="BI110" s="977"/>
      <c r="BJ110" s="977"/>
      <c r="BK110" s="977"/>
      <c r="BL110" s="977"/>
      <c r="BM110" s="977"/>
      <c r="BN110" s="977"/>
      <c r="BO110" s="977"/>
      <c r="BP110" s="978"/>
      <c r="BQ110" s="1011">
        <v>18682079</v>
      </c>
      <c r="BR110" s="1012"/>
      <c r="BS110" s="1012"/>
      <c r="BT110" s="1012"/>
      <c r="BU110" s="1012"/>
      <c r="BV110" s="1012">
        <v>19039212</v>
      </c>
      <c r="BW110" s="1012"/>
      <c r="BX110" s="1012"/>
      <c r="BY110" s="1012"/>
      <c r="BZ110" s="1012"/>
      <c r="CA110" s="1012">
        <v>19522249</v>
      </c>
      <c r="CB110" s="1012"/>
      <c r="CC110" s="1012"/>
      <c r="CD110" s="1012"/>
      <c r="CE110" s="1012"/>
      <c r="CF110" s="1026">
        <v>139.5</v>
      </c>
      <c r="CG110" s="1027"/>
      <c r="CH110" s="1027"/>
      <c r="CI110" s="1027"/>
      <c r="CJ110" s="1027"/>
      <c r="CK110" s="1028" t="s">
        <v>426</v>
      </c>
      <c r="CL110" s="1029"/>
      <c r="CM110" s="1008" t="s">
        <v>427</v>
      </c>
      <c r="CN110" s="1009"/>
      <c r="CO110" s="1009"/>
      <c r="CP110" s="1009"/>
      <c r="CQ110" s="1009"/>
      <c r="CR110" s="1009"/>
      <c r="CS110" s="1009"/>
      <c r="CT110" s="1009"/>
      <c r="CU110" s="1009"/>
      <c r="CV110" s="1009"/>
      <c r="CW110" s="1009"/>
      <c r="CX110" s="1009"/>
      <c r="CY110" s="1009"/>
      <c r="CZ110" s="1009"/>
      <c r="DA110" s="1009"/>
      <c r="DB110" s="1009"/>
      <c r="DC110" s="1009"/>
      <c r="DD110" s="1009"/>
      <c r="DE110" s="1009"/>
      <c r="DF110" s="1010"/>
      <c r="DG110" s="1011" t="s">
        <v>428</v>
      </c>
      <c r="DH110" s="1012"/>
      <c r="DI110" s="1012"/>
      <c r="DJ110" s="1012"/>
      <c r="DK110" s="1012"/>
      <c r="DL110" s="1012" t="s">
        <v>429</v>
      </c>
      <c r="DM110" s="1012"/>
      <c r="DN110" s="1012"/>
      <c r="DO110" s="1012"/>
      <c r="DP110" s="1012"/>
      <c r="DQ110" s="1012" t="s">
        <v>428</v>
      </c>
      <c r="DR110" s="1012"/>
      <c r="DS110" s="1012"/>
      <c r="DT110" s="1012"/>
      <c r="DU110" s="1012"/>
      <c r="DV110" s="1013" t="s">
        <v>129</v>
      </c>
      <c r="DW110" s="1013"/>
      <c r="DX110" s="1013"/>
      <c r="DY110" s="1013"/>
      <c r="DZ110" s="1014"/>
    </row>
    <row r="111" spans="1:131" s="241" customFormat="1" ht="26.25" customHeight="1" x14ac:dyDescent="0.2">
      <c r="A111" s="1015" t="s">
        <v>430</v>
      </c>
      <c r="B111" s="1016"/>
      <c r="C111" s="1016"/>
      <c r="D111" s="1016"/>
      <c r="E111" s="1016"/>
      <c r="F111" s="1016"/>
      <c r="G111" s="1016"/>
      <c r="H111" s="1016"/>
      <c r="I111" s="1016"/>
      <c r="J111" s="1016"/>
      <c r="K111" s="1016"/>
      <c r="L111" s="1016"/>
      <c r="M111" s="1016"/>
      <c r="N111" s="1016"/>
      <c r="O111" s="1016"/>
      <c r="P111" s="1016"/>
      <c r="Q111" s="1016"/>
      <c r="R111" s="1016"/>
      <c r="S111" s="1016"/>
      <c r="T111" s="1016"/>
      <c r="U111" s="1016"/>
      <c r="V111" s="1016"/>
      <c r="W111" s="1016"/>
      <c r="X111" s="1016"/>
      <c r="Y111" s="1016"/>
      <c r="Z111" s="1017"/>
      <c r="AA111" s="1018" t="s">
        <v>428</v>
      </c>
      <c r="AB111" s="1019"/>
      <c r="AC111" s="1019"/>
      <c r="AD111" s="1019"/>
      <c r="AE111" s="1020"/>
      <c r="AF111" s="1021" t="s">
        <v>428</v>
      </c>
      <c r="AG111" s="1019"/>
      <c r="AH111" s="1019"/>
      <c r="AI111" s="1019"/>
      <c r="AJ111" s="1020"/>
      <c r="AK111" s="1021" t="s">
        <v>129</v>
      </c>
      <c r="AL111" s="1019"/>
      <c r="AM111" s="1019"/>
      <c r="AN111" s="1019"/>
      <c r="AO111" s="1020"/>
      <c r="AP111" s="1022" t="s">
        <v>429</v>
      </c>
      <c r="AQ111" s="1023"/>
      <c r="AR111" s="1023"/>
      <c r="AS111" s="1023"/>
      <c r="AT111" s="1024"/>
      <c r="AU111" s="988"/>
      <c r="AV111" s="989"/>
      <c r="AW111" s="989"/>
      <c r="AX111" s="989"/>
      <c r="AY111" s="989"/>
      <c r="AZ111" s="1034" t="s">
        <v>431</v>
      </c>
      <c r="BA111" s="1035"/>
      <c r="BB111" s="1035"/>
      <c r="BC111" s="1035"/>
      <c r="BD111" s="1035"/>
      <c r="BE111" s="1035"/>
      <c r="BF111" s="1035"/>
      <c r="BG111" s="1035"/>
      <c r="BH111" s="1035"/>
      <c r="BI111" s="1035"/>
      <c r="BJ111" s="1035"/>
      <c r="BK111" s="1035"/>
      <c r="BL111" s="1035"/>
      <c r="BM111" s="1035"/>
      <c r="BN111" s="1035"/>
      <c r="BO111" s="1035"/>
      <c r="BP111" s="1036"/>
      <c r="BQ111" s="1004">
        <v>271286</v>
      </c>
      <c r="BR111" s="1005"/>
      <c r="BS111" s="1005"/>
      <c r="BT111" s="1005"/>
      <c r="BU111" s="1005"/>
      <c r="BV111" s="1005">
        <v>527842</v>
      </c>
      <c r="BW111" s="1005"/>
      <c r="BX111" s="1005"/>
      <c r="BY111" s="1005"/>
      <c r="BZ111" s="1005"/>
      <c r="CA111" s="1005">
        <v>793125</v>
      </c>
      <c r="CB111" s="1005"/>
      <c r="CC111" s="1005"/>
      <c r="CD111" s="1005"/>
      <c r="CE111" s="1005"/>
      <c r="CF111" s="999">
        <v>5.7</v>
      </c>
      <c r="CG111" s="1000"/>
      <c r="CH111" s="1000"/>
      <c r="CI111" s="1000"/>
      <c r="CJ111" s="1000"/>
      <c r="CK111" s="1030"/>
      <c r="CL111" s="1031"/>
      <c r="CM111" s="1001" t="s">
        <v>432</v>
      </c>
      <c r="CN111" s="1002"/>
      <c r="CO111" s="1002"/>
      <c r="CP111" s="1002"/>
      <c r="CQ111" s="1002"/>
      <c r="CR111" s="1002"/>
      <c r="CS111" s="1002"/>
      <c r="CT111" s="1002"/>
      <c r="CU111" s="1002"/>
      <c r="CV111" s="1002"/>
      <c r="CW111" s="1002"/>
      <c r="CX111" s="1002"/>
      <c r="CY111" s="1002"/>
      <c r="CZ111" s="1002"/>
      <c r="DA111" s="1002"/>
      <c r="DB111" s="1002"/>
      <c r="DC111" s="1002"/>
      <c r="DD111" s="1002"/>
      <c r="DE111" s="1002"/>
      <c r="DF111" s="1003"/>
      <c r="DG111" s="1004" t="s">
        <v>428</v>
      </c>
      <c r="DH111" s="1005"/>
      <c r="DI111" s="1005"/>
      <c r="DJ111" s="1005"/>
      <c r="DK111" s="1005"/>
      <c r="DL111" s="1005" t="s">
        <v>428</v>
      </c>
      <c r="DM111" s="1005"/>
      <c r="DN111" s="1005"/>
      <c r="DO111" s="1005"/>
      <c r="DP111" s="1005"/>
      <c r="DQ111" s="1005" t="s">
        <v>129</v>
      </c>
      <c r="DR111" s="1005"/>
      <c r="DS111" s="1005"/>
      <c r="DT111" s="1005"/>
      <c r="DU111" s="1005"/>
      <c r="DV111" s="1006" t="s">
        <v>129</v>
      </c>
      <c r="DW111" s="1006"/>
      <c r="DX111" s="1006"/>
      <c r="DY111" s="1006"/>
      <c r="DZ111" s="1007"/>
    </row>
    <row r="112" spans="1:131" s="241" customFormat="1" ht="26.25" customHeight="1" x14ac:dyDescent="0.2">
      <c r="A112" s="1037" t="s">
        <v>433</v>
      </c>
      <c r="B112" s="1038"/>
      <c r="C112" s="1035" t="s">
        <v>434</v>
      </c>
      <c r="D112" s="1035"/>
      <c r="E112" s="1035"/>
      <c r="F112" s="1035"/>
      <c r="G112" s="1035"/>
      <c r="H112" s="1035"/>
      <c r="I112" s="1035"/>
      <c r="J112" s="1035"/>
      <c r="K112" s="1035"/>
      <c r="L112" s="1035"/>
      <c r="M112" s="1035"/>
      <c r="N112" s="1035"/>
      <c r="O112" s="1035"/>
      <c r="P112" s="1035"/>
      <c r="Q112" s="1035"/>
      <c r="R112" s="1035"/>
      <c r="S112" s="1035"/>
      <c r="T112" s="1035"/>
      <c r="U112" s="1035"/>
      <c r="V112" s="1035"/>
      <c r="W112" s="1035"/>
      <c r="X112" s="1035"/>
      <c r="Y112" s="1035"/>
      <c r="Z112" s="1036"/>
      <c r="AA112" s="1043" t="s">
        <v>129</v>
      </c>
      <c r="AB112" s="1044"/>
      <c r="AC112" s="1044"/>
      <c r="AD112" s="1044"/>
      <c r="AE112" s="1045"/>
      <c r="AF112" s="1046" t="s">
        <v>129</v>
      </c>
      <c r="AG112" s="1044"/>
      <c r="AH112" s="1044"/>
      <c r="AI112" s="1044"/>
      <c r="AJ112" s="1045"/>
      <c r="AK112" s="1046" t="s">
        <v>405</v>
      </c>
      <c r="AL112" s="1044"/>
      <c r="AM112" s="1044"/>
      <c r="AN112" s="1044"/>
      <c r="AO112" s="1045"/>
      <c r="AP112" s="1047" t="s">
        <v>405</v>
      </c>
      <c r="AQ112" s="1048"/>
      <c r="AR112" s="1048"/>
      <c r="AS112" s="1048"/>
      <c r="AT112" s="1049"/>
      <c r="AU112" s="988"/>
      <c r="AV112" s="989"/>
      <c r="AW112" s="989"/>
      <c r="AX112" s="989"/>
      <c r="AY112" s="989"/>
      <c r="AZ112" s="1034" t="s">
        <v>435</v>
      </c>
      <c r="BA112" s="1035"/>
      <c r="BB112" s="1035"/>
      <c r="BC112" s="1035"/>
      <c r="BD112" s="1035"/>
      <c r="BE112" s="1035"/>
      <c r="BF112" s="1035"/>
      <c r="BG112" s="1035"/>
      <c r="BH112" s="1035"/>
      <c r="BI112" s="1035"/>
      <c r="BJ112" s="1035"/>
      <c r="BK112" s="1035"/>
      <c r="BL112" s="1035"/>
      <c r="BM112" s="1035"/>
      <c r="BN112" s="1035"/>
      <c r="BO112" s="1035"/>
      <c r="BP112" s="1036"/>
      <c r="BQ112" s="1004">
        <v>629760</v>
      </c>
      <c r="BR112" s="1005"/>
      <c r="BS112" s="1005"/>
      <c r="BT112" s="1005"/>
      <c r="BU112" s="1005"/>
      <c r="BV112" s="1005">
        <v>454355</v>
      </c>
      <c r="BW112" s="1005"/>
      <c r="BX112" s="1005"/>
      <c r="BY112" s="1005"/>
      <c r="BZ112" s="1005"/>
      <c r="CA112" s="1005">
        <v>356162</v>
      </c>
      <c r="CB112" s="1005"/>
      <c r="CC112" s="1005"/>
      <c r="CD112" s="1005"/>
      <c r="CE112" s="1005"/>
      <c r="CF112" s="999">
        <v>2.5</v>
      </c>
      <c r="CG112" s="1000"/>
      <c r="CH112" s="1000"/>
      <c r="CI112" s="1000"/>
      <c r="CJ112" s="1000"/>
      <c r="CK112" s="1030"/>
      <c r="CL112" s="1031"/>
      <c r="CM112" s="1001" t="s">
        <v>436</v>
      </c>
      <c r="CN112" s="1002"/>
      <c r="CO112" s="1002"/>
      <c r="CP112" s="1002"/>
      <c r="CQ112" s="1002"/>
      <c r="CR112" s="1002"/>
      <c r="CS112" s="1002"/>
      <c r="CT112" s="1002"/>
      <c r="CU112" s="1002"/>
      <c r="CV112" s="1002"/>
      <c r="CW112" s="1002"/>
      <c r="CX112" s="1002"/>
      <c r="CY112" s="1002"/>
      <c r="CZ112" s="1002"/>
      <c r="DA112" s="1002"/>
      <c r="DB112" s="1002"/>
      <c r="DC112" s="1002"/>
      <c r="DD112" s="1002"/>
      <c r="DE112" s="1002"/>
      <c r="DF112" s="1003"/>
      <c r="DG112" s="1004" t="s">
        <v>428</v>
      </c>
      <c r="DH112" s="1005"/>
      <c r="DI112" s="1005"/>
      <c r="DJ112" s="1005"/>
      <c r="DK112" s="1005"/>
      <c r="DL112" s="1005" t="s">
        <v>405</v>
      </c>
      <c r="DM112" s="1005"/>
      <c r="DN112" s="1005"/>
      <c r="DO112" s="1005"/>
      <c r="DP112" s="1005"/>
      <c r="DQ112" s="1005" t="s">
        <v>429</v>
      </c>
      <c r="DR112" s="1005"/>
      <c r="DS112" s="1005"/>
      <c r="DT112" s="1005"/>
      <c r="DU112" s="1005"/>
      <c r="DV112" s="1006" t="s">
        <v>429</v>
      </c>
      <c r="DW112" s="1006"/>
      <c r="DX112" s="1006"/>
      <c r="DY112" s="1006"/>
      <c r="DZ112" s="1007"/>
    </row>
    <row r="113" spans="1:130" s="241" customFormat="1" ht="26.25" customHeight="1" x14ac:dyDescent="0.2">
      <c r="A113" s="1039"/>
      <c r="B113" s="1040"/>
      <c r="C113" s="1035" t="s">
        <v>437</v>
      </c>
      <c r="D113" s="1035"/>
      <c r="E113" s="1035"/>
      <c r="F113" s="1035"/>
      <c r="G113" s="1035"/>
      <c r="H113" s="1035"/>
      <c r="I113" s="1035"/>
      <c r="J113" s="1035"/>
      <c r="K113" s="1035"/>
      <c r="L113" s="1035"/>
      <c r="M113" s="1035"/>
      <c r="N113" s="1035"/>
      <c r="O113" s="1035"/>
      <c r="P113" s="1035"/>
      <c r="Q113" s="1035"/>
      <c r="R113" s="1035"/>
      <c r="S113" s="1035"/>
      <c r="T113" s="1035"/>
      <c r="U113" s="1035"/>
      <c r="V113" s="1035"/>
      <c r="W113" s="1035"/>
      <c r="X113" s="1035"/>
      <c r="Y113" s="1035"/>
      <c r="Z113" s="1036"/>
      <c r="AA113" s="1018">
        <v>62712</v>
      </c>
      <c r="AB113" s="1019"/>
      <c r="AC113" s="1019"/>
      <c r="AD113" s="1019"/>
      <c r="AE113" s="1020"/>
      <c r="AF113" s="1021">
        <v>55798</v>
      </c>
      <c r="AG113" s="1019"/>
      <c r="AH113" s="1019"/>
      <c r="AI113" s="1019"/>
      <c r="AJ113" s="1020"/>
      <c r="AK113" s="1021">
        <v>21977</v>
      </c>
      <c r="AL113" s="1019"/>
      <c r="AM113" s="1019"/>
      <c r="AN113" s="1019"/>
      <c r="AO113" s="1020"/>
      <c r="AP113" s="1022">
        <v>0.2</v>
      </c>
      <c r="AQ113" s="1023"/>
      <c r="AR113" s="1023"/>
      <c r="AS113" s="1023"/>
      <c r="AT113" s="1024"/>
      <c r="AU113" s="988"/>
      <c r="AV113" s="989"/>
      <c r="AW113" s="989"/>
      <c r="AX113" s="989"/>
      <c r="AY113" s="989"/>
      <c r="AZ113" s="1034" t="s">
        <v>438</v>
      </c>
      <c r="BA113" s="1035"/>
      <c r="BB113" s="1035"/>
      <c r="BC113" s="1035"/>
      <c r="BD113" s="1035"/>
      <c r="BE113" s="1035"/>
      <c r="BF113" s="1035"/>
      <c r="BG113" s="1035"/>
      <c r="BH113" s="1035"/>
      <c r="BI113" s="1035"/>
      <c r="BJ113" s="1035"/>
      <c r="BK113" s="1035"/>
      <c r="BL113" s="1035"/>
      <c r="BM113" s="1035"/>
      <c r="BN113" s="1035"/>
      <c r="BO113" s="1035"/>
      <c r="BP113" s="1036"/>
      <c r="BQ113" s="1004">
        <v>375618</v>
      </c>
      <c r="BR113" s="1005"/>
      <c r="BS113" s="1005"/>
      <c r="BT113" s="1005"/>
      <c r="BU113" s="1005"/>
      <c r="BV113" s="1005">
        <v>307496</v>
      </c>
      <c r="BW113" s="1005"/>
      <c r="BX113" s="1005"/>
      <c r="BY113" s="1005"/>
      <c r="BZ113" s="1005"/>
      <c r="CA113" s="1005">
        <v>246893</v>
      </c>
      <c r="CB113" s="1005"/>
      <c r="CC113" s="1005"/>
      <c r="CD113" s="1005"/>
      <c r="CE113" s="1005"/>
      <c r="CF113" s="999">
        <v>1.8</v>
      </c>
      <c r="CG113" s="1000"/>
      <c r="CH113" s="1000"/>
      <c r="CI113" s="1000"/>
      <c r="CJ113" s="1000"/>
      <c r="CK113" s="1030"/>
      <c r="CL113" s="1031"/>
      <c r="CM113" s="1001" t="s">
        <v>439</v>
      </c>
      <c r="CN113" s="1002"/>
      <c r="CO113" s="1002"/>
      <c r="CP113" s="1002"/>
      <c r="CQ113" s="1002"/>
      <c r="CR113" s="1002"/>
      <c r="CS113" s="1002"/>
      <c r="CT113" s="1002"/>
      <c r="CU113" s="1002"/>
      <c r="CV113" s="1002"/>
      <c r="CW113" s="1002"/>
      <c r="CX113" s="1002"/>
      <c r="CY113" s="1002"/>
      <c r="CZ113" s="1002"/>
      <c r="DA113" s="1002"/>
      <c r="DB113" s="1002"/>
      <c r="DC113" s="1002"/>
      <c r="DD113" s="1002"/>
      <c r="DE113" s="1002"/>
      <c r="DF113" s="1003"/>
      <c r="DG113" s="1043" t="s">
        <v>428</v>
      </c>
      <c r="DH113" s="1044"/>
      <c r="DI113" s="1044"/>
      <c r="DJ113" s="1044"/>
      <c r="DK113" s="1045"/>
      <c r="DL113" s="1046" t="s">
        <v>428</v>
      </c>
      <c r="DM113" s="1044"/>
      <c r="DN113" s="1044"/>
      <c r="DO113" s="1044"/>
      <c r="DP113" s="1045"/>
      <c r="DQ113" s="1046" t="s">
        <v>428</v>
      </c>
      <c r="DR113" s="1044"/>
      <c r="DS113" s="1044"/>
      <c r="DT113" s="1044"/>
      <c r="DU113" s="1045"/>
      <c r="DV113" s="1047" t="s">
        <v>129</v>
      </c>
      <c r="DW113" s="1048"/>
      <c r="DX113" s="1048"/>
      <c r="DY113" s="1048"/>
      <c r="DZ113" s="1049"/>
    </row>
    <row r="114" spans="1:130" s="241" customFormat="1" ht="26.25" customHeight="1" x14ac:dyDescent="0.2">
      <c r="A114" s="1039"/>
      <c r="B114" s="1040"/>
      <c r="C114" s="1035" t="s">
        <v>440</v>
      </c>
      <c r="D114" s="1035"/>
      <c r="E114" s="1035"/>
      <c r="F114" s="1035"/>
      <c r="G114" s="1035"/>
      <c r="H114" s="1035"/>
      <c r="I114" s="1035"/>
      <c r="J114" s="1035"/>
      <c r="K114" s="1035"/>
      <c r="L114" s="1035"/>
      <c r="M114" s="1035"/>
      <c r="N114" s="1035"/>
      <c r="O114" s="1035"/>
      <c r="P114" s="1035"/>
      <c r="Q114" s="1035"/>
      <c r="R114" s="1035"/>
      <c r="S114" s="1035"/>
      <c r="T114" s="1035"/>
      <c r="U114" s="1035"/>
      <c r="V114" s="1035"/>
      <c r="W114" s="1035"/>
      <c r="X114" s="1035"/>
      <c r="Y114" s="1035"/>
      <c r="Z114" s="1036"/>
      <c r="AA114" s="1043">
        <v>78277</v>
      </c>
      <c r="AB114" s="1044"/>
      <c r="AC114" s="1044"/>
      <c r="AD114" s="1044"/>
      <c r="AE114" s="1045"/>
      <c r="AF114" s="1046">
        <v>69566</v>
      </c>
      <c r="AG114" s="1044"/>
      <c r="AH114" s="1044"/>
      <c r="AI114" s="1044"/>
      <c r="AJ114" s="1045"/>
      <c r="AK114" s="1046">
        <v>63919</v>
      </c>
      <c r="AL114" s="1044"/>
      <c r="AM114" s="1044"/>
      <c r="AN114" s="1044"/>
      <c r="AO114" s="1045"/>
      <c r="AP114" s="1047">
        <v>0.5</v>
      </c>
      <c r="AQ114" s="1048"/>
      <c r="AR114" s="1048"/>
      <c r="AS114" s="1048"/>
      <c r="AT114" s="1049"/>
      <c r="AU114" s="988"/>
      <c r="AV114" s="989"/>
      <c r="AW114" s="989"/>
      <c r="AX114" s="989"/>
      <c r="AY114" s="989"/>
      <c r="AZ114" s="1034" t="s">
        <v>441</v>
      </c>
      <c r="BA114" s="1035"/>
      <c r="BB114" s="1035"/>
      <c r="BC114" s="1035"/>
      <c r="BD114" s="1035"/>
      <c r="BE114" s="1035"/>
      <c r="BF114" s="1035"/>
      <c r="BG114" s="1035"/>
      <c r="BH114" s="1035"/>
      <c r="BI114" s="1035"/>
      <c r="BJ114" s="1035"/>
      <c r="BK114" s="1035"/>
      <c r="BL114" s="1035"/>
      <c r="BM114" s="1035"/>
      <c r="BN114" s="1035"/>
      <c r="BO114" s="1035"/>
      <c r="BP114" s="1036"/>
      <c r="BQ114" s="1004">
        <v>4729619</v>
      </c>
      <c r="BR114" s="1005"/>
      <c r="BS114" s="1005"/>
      <c r="BT114" s="1005"/>
      <c r="BU114" s="1005"/>
      <c r="BV114" s="1005">
        <v>4659227</v>
      </c>
      <c r="BW114" s="1005"/>
      <c r="BX114" s="1005"/>
      <c r="BY114" s="1005"/>
      <c r="BZ114" s="1005"/>
      <c r="CA114" s="1005">
        <v>4491837</v>
      </c>
      <c r="CB114" s="1005"/>
      <c r="CC114" s="1005"/>
      <c r="CD114" s="1005"/>
      <c r="CE114" s="1005"/>
      <c r="CF114" s="999">
        <v>32.1</v>
      </c>
      <c r="CG114" s="1000"/>
      <c r="CH114" s="1000"/>
      <c r="CI114" s="1000"/>
      <c r="CJ114" s="1000"/>
      <c r="CK114" s="1030"/>
      <c r="CL114" s="1031"/>
      <c r="CM114" s="1001" t="s">
        <v>442</v>
      </c>
      <c r="CN114" s="1002"/>
      <c r="CO114" s="1002"/>
      <c r="CP114" s="1002"/>
      <c r="CQ114" s="1002"/>
      <c r="CR114" s="1002"/>
      <c r="CS114" s="1002"/>
      <c r="CT114" s="1002"/>
      <c r="CU114" s="1002"/>
      <c r="CV114" s="1002"/>
      <c r="CW114" s="1002"/>
      <c r="CX114" s="1002"/>
      <c r="CY114" s="1002"/>
      <c r="CZ114" s="1002"/>
      <c r="DA114" s="1002"/>
      <c r="DB114" s="1002"/>
      <c r="DC114" s="1002"/>
      <c r="DD114" s="1002"/>
      <c r="DE114" s="1002"/>
      <c r="DF114" s="1003"/>
      <c r="DG114" s="1043" t="s">
        <v>129</v>
      </c>
      <c r="DH114" s="1044"/>
      <c r="DI114" s="1044"/>
      <c r="DJ114" s="1044"/>
      <c r="DK114" s="1045"/>
      <c r="DL114" s="1046" t="s">
        <v>405</v>
      </c>
      <c r="DM114" s="1044"/>
      <c r="DN114" s="1044"/>
      <c r="DO114" s="1044"/>
      <c r="DP114" s="1045"/>
      <c r="DQ114" s="1046" t="s">
        <v>129</v>
      </c>
      <c r="DR114" s="1044"/>
      <c r="DS114" s="1044"/>
      <c r="DT114" s="1044"/>
      <c r="DU114" s="1045"/>
      <c r="DV114" s="1047" t="s">
        <v>429</v>
      </c>
      <c r="DW114" s="1048"/>
      <c r="DX114" s="1048"/>
      <c r="DY114" s="1048"/>
      <c r="DZ114" s="1049"/>
    </row>
    <row r="115" spans="1:130" s="241" customFormat="1" ht="26.25" customHeight="1" x14ac:dyDescent="0.2">
      <c r="A115" s="1039"/>
      <c r="B115" s="1040"/>
      <c r="C115" s="1035" t="s">
        <v>443</v>
      </c>
      <c r="D115" s="1035"/>
      <c r="E115" s="1035"/>
      <c r="F115" s="1035"/>
      <c r="G115" s="1035"/>
      <c r="H115" s="1035"/>
      <c r="I115" s="1035"/>
      <c r="J115" s="1035"/>
      <c r="K115" s="1035"/>
      <c r="L115" s="1035"/>
      <c r="M115" s="1035"/>
      <c r="N115" s="1035"/>
      <c r="O115" s="1035"/>
      <c r="P115" s="1035"/>
      <c r="Q115" s="1035"/>
      <c r="R115" s="1035"/>
      <c r="S115" s="1035"/>
      <c r="T115" s="1035"/>
      <c r="U115" s="1035"/>
      <c r="V115" s="1035"/>
      <c r="W115" s="1035"/>
      <c r="X115" s="1035"/>
      <c r="Y115" s="1035"/>
      <c r="Z115" s="1036"/>
      <c r="AA115" s="1018">
        <v>11323</v>
      </c>
      <c r="AB115" s="1019"/>
      <c r="AC115" s="1019"/>
      <c r="AD115" s="1019"/>
      <c r="AE115" s="1020"/>
      <c r="AF115" s="1021">
        <v>10942</v>
      </c>
      <c r="AG115" s="1019"/>
      <c r="AH115" s="1019"/>
      <c r="AI115" s="1019"/>
      <c r="AJ115" s="1020"/>
      <c r="AK115" s="1021">
        <v>7179</v>
      </c>
      <c r="AL115" s="1019"/>
      <c r="AM115" s="1019"/>
      <c r="AN115" s="1019"/>
      <c r="AO115" s="1020"/>
      <c r="AP115" s="1022">
        <v>0.1</v>
      </c>
      <c r="AQ115" s="1023"/>
      <c r="AR115" s="1023"/>
      <c r="AS115" s="1023"/>
      <c r="AT115" s="1024"/>
      <c r="AU115" s="988"/>
      <c r="AV115" s="989"/>
      <c r="AW115" s="989"/>
      <c r="AX115" s="989"/>
      <c r="AY115" s="989"/>
      <c r="AZ115" s="1034" t="s">
        <v>444</v>
      </c>
      <c r="BA115" s="1035"/>
      <c r="BB115" s="1035"/>
      <c r="BC115" s="1035"/>
      <c r="BD115" s="1035"/>
      <c r="BE115" s="1035"/>
      <c r="BF115" s="1035"/>
      <c r="BG115" s="1035"/>
      <c r="BH115" s="1035"/>
      <c r="BI115" s="1035"/>
      <c r="BJ115" s="1035"/>
      <c r="BK115" s="1035"/>
      <c r="BL115" s="1035"/>
      <c r="BM115" s="1035"/>
      <c r="BN115" s="1035"/>
      <c r="BO115" s="1035"/>
      <c r="BP115" s="1036"/>
      <c r="BQ115" s="1004">
        <v>54009</v>
      </c>
      <c r="BR115" s="1005"/>
      <c r="BS115" s="1005"/>
      <c r="BT115" s="1005"/>
      <c r="BU115" s="1005"/>
      <c r="BV115" s="1005">
        <v>50342</v>
      </c>
      <c r="BW115" s="1005"/>
      <c r="BX115" s="1005"/>
      <c r="BY115" s="1005"/>
      <c r="BZ115" s="1005"/>
      <c r="CA115" s="1005">
        <v>46343</v>
      </c>
      <c r="CB115" s="1005"/>
      <c r="CC115" s="1005"/>
      <c r="CD115" s="1005"/>
      <c r="CE115" s="1005"/>
      <c r="CF115" s="999">
        <v>0.3</v>
      </c>
      <c r="CG115" s="1000"/>
      <c r="CH115" s="1000"/>
      <c r="CI115" s="1000"/>
      <c r="CJ115" s="1000"/>
      <c r="CK115" s="1030"/>
      <c r="CL115" s="1031"/>
      <c r="CM115" s="1034" t="s">
        <v>445</v>
      </c>
      <c r="CN115" s="1055"/>
      <c r="CO115" s="1055"/>
      <c r="CP115" s="1055"/>
      <c r="CQ115" s="1055"/>
      <c r="CR115" s="1055"/>
      <c r="CS115" s="1055"/>
      <c r="CT115" s="1055"/>
      <c r="CU115" s="1055"/>
      <c r="CV115" s="1055"/>
      <c r="CW115" s="1055"/>
      <c r="CX115" s="1055"/>
      <c r="CY115" s="1055"/>
      <c r="CZ115" s="1055"/>
      <c r="DA115" s="1055"/>
      <c r="DB115" s="1055"/>
      <c r="DC115" s="1055"/>
      <c r="DD115" s="1055"/>
      <c r="DE115" s="1055"/>
      <c r="DF115" s="1036"/>
      <c r="DG115" s="1043">
        <v>135427</v>
      </c>
      <c r="DH115" s="1044"/>
      <c r="DI115" s="1044"/>
      <c r="DJ115" s="1044"/>
      <c r="DK115" s="1045"/>
      <c r="DL115" s="1046">
        <v>435357</v>
      </c>
      <c r="DM115" s="1044"/>
      <c r="DN115" s="1044"/>
      <c r="DO115" s="1044"/>
      <c r="DP115" s="1045"/>
      <c r="DQ115" s="1046">
        <v>743784</v>
      </c>
      <c r="DR115" s="1044"/>
      <c r="DS115" s="1044"/>
      <c r="DT115" s="1044"/>
      <c r="DU115" s="1045"/>
      <c r="DV115" s="1047">
        <v>5.3</v>
      </c>
      <c r="DW115" s="1048"/>
      <c r="DX115" s="1048"/>
      <c r="DY115" s="1048"/>
      <c r="DZ115" s="1049"/>
    </row>
    <row r="116" spans="1:130" s="241" customFormat="1" ht="26.25" customHeight="1" x14ac:dyDescent="0.2">
      <c r="A116" s="1041"/>
      <c r="B116" s="1042"/>
      <c r="C116" s="1050" t="s">
        <v>446</v>
      </c>
      <c r="D116" s="1050"/>
      <c r="E116" s="1050"/>
      <c r="F116" s="1050"/>
      <c r="G116" s="1050"/>
      <c r="H116" s="1050"/>
      <c r="I116" s="1050"/>
      <c r="J116" s="1050"/>
      <c r="K116" s="1050"/>
      <c r="L116" s="1050"/>
      <c r="M116" s="1050"/>
      <c r="N116" s="1050"/>
      <c r="O116" s="1050"/>
      <c r="P116" s="1050"/>
      <c r="Q116" s="1050"/>
      <c r="R116" s="1050"/>
      <c r="S116" s="1050"/>
      <c r="T116" s="1050"/>
      <c r="U116" s="1050"/>
      <c r="V116" s="1050"/>
      <c r="W116" s="1050"/>
      <c r="X116" s="1050"/>
      <c r="Y116" s="1050"/>
      <c r="Z116" s="1051"/>
      <c r="AA116" s="1043">
        <v>84</v>
      </c>
      <c r="AB116" s="1044"/>
      <c r="AC116" s="1044"/>
      <c r="AD116" s="1044"/>
      <c r="AE116" s="1045"/>
      <c r="AF116" s="1046">
        <v>41</v>
      </c>
      <c r="AG116" s="1044"/>
      <c r="AH116" s="1044"/>
      <c r="AI116" s="1044"/>
      <c r="AJ116" s="1045"/>
      <c r="AK116" s="1046" t="s">
        <v>429</v>
      </c>
      <c r="AL116" s="1044"/>
      <c r="AM116" s="1044"/>
      <c r="AN116" s="1044"/>
      <c r="AO116" s="1045"/>
      <c r="AP116" s="1047" t="s">
        <v>405</v>
      </c>
      <c r="AQ116" s="1048"/>
      <c r="AR116" s="1048"/>
      <c r="AS116" s="1048"/>
      <c r="AT116" s="1049"/>
      <c r="AU116" s="988"/>
      <c r="AV116" s="989"/>
      <c r="AW116" s="989"/>
      <c r="AX116" s="989"/>
      <c r="AY116" s="989"/>
      <c r="AZ116" s="1052" t="s">
        <v>447</v>
      </c>
      <c r="BA116" s="1053"/>
      <c r="BB116" s="1053"/>
      <c r="BC116" s="1053"/>
      <c r="BD116" s="1053"/>
      <c r="BE116" s="1053"/>
      <c r="BF116" s="1053"/>
      <c r="BG116" s="1053"/>
      <c r="BH116" s="1053"/>
      <c r="BI116" s="1053"/>
      <c r="BJ116" s="1053"/>
      <c r="BK116" s="1053"/>
      <c r="BL116" s="1053"/>
      <c r="BM116" s="1053"/>
      <c r="BN116" s="1053"/>
      <c r="BO116" s="1053"/>
      <c r="BP116" s="1054"/>
      <c r="BQ116" s="1004" t="s">
        <v>428</v>
      </c>
      <c r="BR116" s="1005"/>
      <c r="BS116" s="1005"/>
      <c r="BT116" s="1005"/>
      <c r="BU116" s="1005"/>
      <c r="BV116" s="1005" t="s">
        <v>429</v>
      </c>
      <c r="BW116" s="1005"/>
      <c r="BX116" s="1005"/>
      <c r="BY116" s="1005"/>
      <c r="BZ116" s="1005"/>
      <c r="CA116" s="1005" t="s">
        <v>129</v>
      </c>
      <c r="CB116" s="1005"/>
      <c r="CC116" s="1005"/>
      <c r="CD116" s="1005"/>
      <c r="CE116" s="1005"/>
      <c r="CF116" s="999" t="s">
        <v>429</v>
      </c>
      <c r="CG116" s="1000"/>
      <c r="CH116" s="1000"/>
      <c r="CI116" s="1000"/>
      <c r="CJ116" s="1000"/>
      <c r="CK116" s="1030"/>
      <c r="CL116" s="1031"/>
      <c r="CM116" s="1001" t="s">
        <v>448</v>
      </c>
      <c r="CN116" s="1002"/>
      <c r="CO116" s="1002"/>
      <c r="CP116" s="1002"/>
      <c r="CQ116" s="1002"/>
      <c r="CR116" s="1002"/>
      <c r="CS116" s="1002"/>
      <c r="CT116" s="1002"/>
      <c r="CU116" s="1002"/>
      <c r="CV116" s="1002"/>
      <c r="CW116" s="1002"/>
      <c r="CX116" s="1002"/>
      <c r="CY116" s="1002"/>
      <c r="CZ116" s="1002"/>
      <c r="DA116" s="1002"/>
      <c r="DB116" s="1002"/>
      <c r="DC116" s="1002"/>
      <c r="DD116" s="1002"/>
      <c r="DE116" s="1002"/>
      <c r="DF116" s="1003"/>
      <c r="DG116" s="1043">
        <v>135859</v>
      </c>
      <c r="DH116" s="1044"/>
      <c r="DI116" s="1044"/>
      <c r="DJ116" s="1044"/>
      <c r="DK116" s="1045"/>
      <c r="DL116" s="1046">
        <v>92485</v>
      </c>
      <c r="DM116" s="1044"/>
      <c r="DN116" s="1044"/>
      <c r="DO116" s="1044"/>
      <c r="DP116" s="1045"/>
      <c r="DQ116" s="1046">
        <v>49341</v>
      </c>
      <c r="DR116" s="1044"/>
      <c r="DS116" s="1044"/>
      <c r="DT116" s="1044"/>
      <c r="DU116" s="1045"/>
      <c r="DV116" s="1047">
        <v>0.4</v>
      </c>
      <c r="DW116" s="1048"/>
      <c r="DX116" s="1048"/>
      <c r="DY116" s="1048"/>
      <c r="DZ116" s="1049"/>
    </row>
    <row r="117" spans="1:130" s="241" customFormat="1" ht="26.25" customHeight="1" x14ac:dyDescent="0.2">
      <c r="A117" s="992" t="s">
        <v>187</v>
      </c>
      <c r="B117" s="973"/>
      <c r="C117" s="973"/>
      <c r="D117" s="973"/>
      <c r="E117" s="973"/>
      <c r="F117" s="973"/>
      <c r="G117" s="973"/>
      <c r="H117" s="973"/>
      <c r="I117" s="973"/>
      <c r="J117" s="973"/>
      <c r="K117" s="973"/>
      <c r="L117" s="973"/>
      <c r="M117" s="973"/>
      <c r="N117" s="973"/>
      <c r="O117" s="973"/>
      <c r="P117" s="973"/>
      <c r="Q117" s="973"/>
      <c r="R117" s="973"/>
      <c r="S117" s="973"/>
      <c r="T117" s="973"/>
      <c r="U117" s="973"/>
      <c r="V117" s="973"/>
      <c r="W117" s="973"/>
      <c r="X117" s="973"/>
      <c r="Y117" s="1060" t="s">
        <v>449</v>
      </c>
      <c r="Z117" s="974"/>
      <c r="AA117" s="1061">
        <v>2067376</v>
      </c>
      <c r="AB117" s="1062"/>
      <c r="AC117" s="1062"/>
      <c r="AD117" s="1062"/>
      <c r="AE117" s="1063"/>
      <c r="AF117" s="1064">
        <v>2035655</v>
      </c>
      <c r="AG117" s="1062"/>
      <c r="AH117" s="1062"/>
      <c r="AI117" s="1062"/>
      <c r="AJ117" s="1063"/>
      <c r="AK117" s="1064">
        <v>1967656</v>
      </c>
      <c r="AL117" s="1062"/>
      <c r="AM117" s="1062"/>
      <c r="AN117" s="1062"/>
      <c r="AO117" s="1063"/>
      <c r="AP117" s="1065"/>
      <c r="AQ117" s="1066"/>
      <c r="AR117" s="1066"/>
      <c r="AS117" s="1066"/>
      <c r="AT117" s="1067"/>
      <c r="AU117" s="988"/>
      <c r="AV117" s="989"/>
      <c r="AW117" s="989"/>
      <c r="AX117" s="989"/>
      <c r="AY117" s="989"/>
      <c r="AZ117" s="1052" t="s">
        <v>450</v>
      </c>
      <c r="BA117" s="1053"/>
      <c r="BB117" s="1053"/>
      <c r="BC117" s="1053"/>
      <c r="BD117" s="1053"/>
      <c r="BE117" s="1053"/>
      <c r="BF117" s="1053"/>
      <c r="BG117" s="1053"/>
      <c r="BH117" s="1053"/>
      <c r="BI117" s="1053"/>
      <c r="BJ117" s="1053"/>
      <c r="BK117" s="1053"/>
      <c r="BL117" s="1053"/>
      <c r="BM117" s="1053"/>
      <c r="BN117" s="1053"/>
      <c r="BO117" s="1053"/>
      <c r="BP117" s="1054"/>
      <c r="BQ117" s="1004" t="s">
        <v>129</v>
      </c>
      <c r="BR117" s="1005"/>
      <c r="BS117" s="1005"/>
      <c r="BT117" s="1005"/>
      <c r="BU117" s="1005"/>
      <c r="BV117" s="1005" t="s">
        <v>405</v>
      </c>
      <c r="BW117" s="1005"/>
      <c r="BX117" s="1005"/>
      <c r="BY117" s="1005"/>
      <c r="BZ117" s="1005"/>
      <c r="CA117" s="1005" t="s">
        <v>405</v>
      </c>
      <c r="CB117" s="1005"/>
      <c r="CC117" s="1005"/>
      <c r="CD117" s="1005"/>
      <c r="CE117" s="1005"/>
      <c r="CF117" s="999" t="s">
        <v>428</v>
      </c>
      <c r="CG117" s="1000"/>
      <c r="CH117" s="1000"/>
      <c r="CI117" s="1000"/>
      <c r="CJ117" s="1000"/>
      <c r="CK117" s="1030"/>
      <c r="CL117" s="1031"/>
      <c r="CM117" s="1001" t="s">
        <v>451</v>
      </c>
      <c r="CN117" s="1002"/>
      <c r="CO117" s="1002"/>
      <c r="CP117" s="1002"/>
      <c r="CQ117" s="1002"/>
      <c r="CR117" s="1002"/>
      <c r="CS117" s="1002"/>
      <c r="CT117" s="1002"/>
      <c r="CU117" s="1002"/>
      <c r="CV117" s="1002"/>
      <c r="CW117" s="1002"/>
      <c r="CX117" s="1002"/>
      <c r="CY117" s="1002"/>
      <c r="CZ117" s="1002"/>
      <c r="DA117" s="1002"/>
      <c r="DB117" s="1002"/>
      <c r="DC117" s="1002"/>
      <c r="DD117" s="1002"/>
      <c r="DE117" s="1002"/>
      <c r="DF117" s="1003"/>
      <c r="DG117" s="1043" t="s">
        <v>129</v>
      </c>
      <c r="DH117" s="1044"/>
      <c r="DI117" s="1044"/>
      <c r="DJ117" s="1044"/>
      <c r="DK117" s="1045"/>
      <c r="DL117" s="1046" t="s">
        <v>129</v>
      </c>
      <c r="DM117" s="1044"/>
      <c r="DN117" s="1044"/>
      <c r="DO117" s="1044"/>
      <c r="DP117" s="1045"/>
      <c r="DQ117" s="1046" t="s">
        <v>129</v>
      </c>
      <c r="DR117" s="1044"/>
      <c r="DS117" s="1044"/>
      <c r="DT117" s="1044"/>
      <c r="DU117" s="1045"/>
      <c r="DV117" s="1047" t="s">
        <v>129</v>
      </c>
      <c r="DW117" s="1048"/>
      <c r="DX117" s="1048"/>
      <c r="DY117" s="1048"/>
      <c r="DZ117" s="1049"/>
    </row>
    <row r="118" spans="1:130" s="241" customFormat="1" ht="26.25" customHeight="1" x14ac:dyDescent="0.2">
      <c r="A118" s="992" t="s">
        <v>423</v>
      </c>
      <c r="B118" s="973"/>
      <c r="C118" s="973"/>
      <c r="D118" s="973"/>
      <c r="E118" s="973"/>
      <c r="F118" s="973"/>
      <c r="G118" s="973"/>
      <c r="H118" s="973"/>
      <c r="I118" s="973"/>
      <c r="J118" s="973"/>
      <c r="K118" s="973"/>
      <c r="L118" s="973"/>
      <c r="M118" s="973"/>
      <c r="N118" s="973"/>
      <c r="O118" s="973"/>
      <c r="P118" s="973"/>
      <c r="Q118" s="973"/>
      <c r="R118" s="973"/>
      <c r="S118" s="973"/>
      <c r="T118" s="973"/>
      <c r="U118" s="973"/>
      <c r="V118" s="973"/>
      <c r="W118" s="973"/>
      <c r="X118" s="973"/>
      <c r="Y118" s="973"/>
      <c r="Z118" s="974"/>
      <c r="AA118" s="972" t="s">
        <v>421</v>
      </c>
      <c r="AB118" s="973"/>
      <c r="AC118" s="973"/>
      <c r="AD118" s="973"/>
      <c r="AE118" s="974"/>
      <c r="AF118" s="972" t="s">
        <v>303</v>
      </c>
      <c r="AG118" s="973"/>
      <c r="AH118" s="973"/>
      <c r="AI118" s="973"/>
      <c r="AJ118" s="974"/>
      <c r="AK118" s="972" t="s">
        <v>302</v>
      </c>
      <c r="AL118" s="973"/>
      <c r="AM118" s="973"/>
      <c r="AN118" s="973"/>
      <c r="AO118" s="974"/>
      <c r="AP118" s="1056" t="s">
        <v>422</v>
      </c>
      <c r="AQ118" s="1057"/>
      <c r="AR118" s="1057"/>
      <c r="AS118" s="1057"/>
      <c r="AT118" s="1058"/>
      <c r="AU118" s="988"/>
      <c r="AV118" s="989"/>
      <c r="AW118" s="989"/>
      <c r="AX118" s="989"/>
      <c r="AY118" s="989"/>
      <c r="AZ118" s="1059" t="s">
        <v>452</v>
      </c>
      <c r="BA118" s="1050"/>
      <c r="BB118" s="1050"/>
      <c r="BC118" s="1050"/>
      <c r="BD118" s="1050"/>
      <c r="BE118" s="1050"/>
      <c r="BF118" s="1050"/>
      <c r="BG118" s="1050"/>
      <c r="BH118" s="1050"/>
      <c r="BI118" s="1050"/>
      <c r="BJ118" s="1050"/>
      <c r="BK118" s="1050"/>
      <c r="BL118" s="1050"/>
      <c r="BM118" s="1050"/>
      <c r="BN118" s="1050"/>
      <c r="BO118" s="1050"/>
      <c r="BP118" s="1051"/>
      <c r="BQ118" s="1082" t="s">
        <v>405</v>
      </c>
      <c r="BR118" s="1083"/>
      <c r="BS118" s="1083"/>
      <c r="BT118" s="1083"/>
      <c r="BU118" s="1083"/>
      <c r="BV118" s="1083" t="s">
        <v>405</v>
      </c>
      <c r="BW118" s="1083"/>
      <c r="BX118" s="1083"/>
      <c r="BY118" s="1083"/>
      <c r="BZ118" s="1083"/>
      <c r="CA118" s="1083" t="s">
        <v>129</v>
      </c>
      <c r="CB118" s="1083"/>
      <c r="CC118" s="1083"/>
      <c r="CD118" s="1083"/>
      <c r="CE118" s="1083"/>
      <c r="CF118" s="999" t="s">
        <v>429</v>
      </c>
      <c r="CG118" s="1000"/>
      <c r="CH118" s="1000"/>
      <c r="CI118" s="1000"/>
      <c r="CJ118" s="1000"/>
      <c r="CK118" s="1030"/>
      <c r="CL118" s="1031"/>
      <c r="CM118" s="1001" t="s">
        <v>453</v>
      </c>
      <c r="CN118" s="1002"/>
      <c r="CO118" s="1002"/>
      <c r="CP118" s="1002"/>
      <c r="CQ118" s="1002"/>
      <c r="CR118" s="1002"/>
      <c r="CS118" s="1002"/>
      <c r="CT118" s="1002"/>
      <c r="CU118" s="1002"/>
      <c r="CV118" s="1002"/>
      <c r="CW118" s="1002"/>
      <c r="CX118" s="1002"/>
      <c r="CY118" s="1002"/>
      <c r="CZ118" s="1002"/>
      <c r="DA118" s="1002"/>
      <c r="DB118" s="1002"/>
      <c r="DC118" s="1002"/>
      <c r="DD118" s="1002"/>
      <c r="DE118" s="1002"/>
      <c r="DF118" s="1003"/>
      <c r="DG118" s="1043" t="s">
        <v>129</v>
      </c>
      <c r="DH118" s="1044"/>
      <c r="DI118" s="1044"/>
      <c r="DJ118" s="1044"/>
      <c r="DK118" s="1045"/>
      <c r="DL118" s="1046" t="s">
        <v>129</v>
      </c>
      <c r="DM118" s="1044"/>
      <c r="DN118" s="1044"/>
      <c r="DO118" s="1044"/>
      <c r="DP118" s="1045"/>
      <c r="DQ118" s="1046" t="s">
        <v>405</v>
      </c>
      <c r="DR118" s="1044"/>
      <c r="DS118" s="1044"/>
      <c r="DT118" s="1044"/>
      <c r="DU118" s="1045"/>
      <c r="DV118" s="1047" t="s">
        <v>129</v>
      </c>
      <c r="DW118" s="1048"/>
      <c r="DX118" s="1048"/>
      <c r="DY118" s="1048"/>
      <c r="DZ118" s="1049"/>
    </row>
    <row r="119" spans="1:130" s="241" customFormat="1" ht="26.25" customHeight="1" x14ac:dyDescent="0.2">
      <c r="A119" s="1143" t="s">
        <v>426</v>
      </c>
      <c r="B119" s="1029"/>
      <c r="C119" s="1008" t="s">
        <v>427</v>
      </c>
      <c r="D119" s="1009"/>
      <c r="E119" s="1009"/>
      <c r="F119" s="1009"/>
      <c r="G119" s="1009"/>
      <c r="H119" s="1009"/>
      <c r="I119" s="1009"/>
      <c r="J119" s="1009"/>
      <c r="K119" s="1009"/>
      <c r="L119" s="1009"/>
      <c r="M119" s="1009"/>
      <c r="N119" s="1009"/>
      <c r="O119" s="1009"/>
      <c r="P119" s="1009"/>
      <c r="Q119" s="1009"/>
      <c r="R119" s="1009"/>
      <c r="S119" s="1009"/>
      <c r="T119" s="1009"/>
      <c r="U119" s="1009"/>
      <c r="V119" s="1009"/>
      <c r="W119" s="1009"/>
      <c r="X119" s="1009"/>
      <c r="Y119" s="1009"/>
      <c r="Z119" s="1010"/>
      <c r="AA119" s="979" t="s">
        <v>428</v>
      </c>
      <c r="AB119" s="980"/>
      <c r="AC119" s="980"/>
      <c r="AD119" s="980"/>
      <c r="AE119" s="981"/>
      <c r="AF119" s="982" t="s">
        <v>405</v>
      </c>
      <c r="AG119" s="980"/>
      <c r="AH119" s="980"/>
      <c r="AI119" s="980"/>
      <c r="AJ119" s="981"/>
      <c r="AK119" s="982" t="s">
        <v>129</v>
      </c>
      <c r="AL119" s="980"/>
      <c r="AM119" s="980"/>
      <c r="AN119" s="980"/>
      <c r="AO119" s="981"/>
      <c r="AP119" s="983" t="s">
        <v>129</v>
      </c>
      <c r="AQ119" s="984"/>
      <c r="AR119" s="984"/>
      <c r="AS119" s="984"/>
      <c r="AT119" s="985"/>
      <c r="AU119" s="990"/>
      <c r="AV119" s="991"/>
      <c r="AW119" s="991"/>
      <c r="AX119" s="991"/>
      <c r="AY119" s="991"/>
      <c r="AZ119" s="272" t="s">
        <v>187</v>
      </c>
      <c r="BA119" s="272"/>
      <c r="BB119" s="272"/>
      <c r="BC119" s="272"/>
      <c r="BD119" s="272"/>
      <c r="BE119" s="272"/>
      <c r="BF119" s="272"/>
      <c r="BG119" s="272"/>
      <c r="BH119" s="272"/>
      <c r="BI119" s="272"/>
      <c r="BJ119" s="272"/>
      <c r="BK119" s="272"/>
      <c r="BL119" s="272"/>
      <c r="BM119" s="272"/>
      <c r="BN119" s="272"/>
      <c r="BO119" s="1060" t="s">
        <v>454</v>
      </c>
      <c r="BP119" s="1091"/>
      <c r="BQ119" s="1082">
        <v>24742371</v>
      </c>
      <c r="BR119" s="1083"/>
      <c r="BS119" s="1083"/>
      <c r="BT119" s="1083"/>
      <c r="BU119" s="1083"/>
      <c r="BV119" s="1083">
        <v>25038474</v>
      </c>
      <c r="BW119" s="1083"/>
      <c r="BX119" s="1083"/>
      <c r="BY119" s="1083"/>
      <c r="BZ119" s="1083"/>
      <c r="CA119" s="1083">
        <v>25456609</v>
      </c>
      <c r="CB119" s="1083"/>
      <c r="CC119" s="1083"/>
      <c r="CD119" s="1083"/>
      <c r="CE119" s="1083"/>
      <c r="CF119" s="1084"/>
      <c r="CG119" s="1085"/>
      <c r="CH119" s="1085"/>
      <c r="CI119" s="1085"/>
      <c r="CJ119" s="1086"/>
      <c r="CK119" s="1032"/>
      <c r="CL119" s="1033"/>
      <c r="CM119" s="1087" t="s">
        <v>455</v>
      </c>
      <c r="CN119" s="1088"/>
      <c r="CO119" s="1088"/>
      <c r="CP119" s="1088"/>
      <c r="CQ119" s="1088"/>
      <c r="CR119" s="1088"/>
      <c r="CS119" s="1088"/>
      <c r="CT119" s="1088"/>
      <c r="CU119" s="1088"/>
      <c r="CV119" s="1088"/>
      <c r="CW119" s="1088"/>
      <c r="CX119" s="1088"/>
      <c r="CY119" s="1088"/>
      <c r="CZ119" s="1088"/>
      <c r="DA119" s="1088"/>
      <c r="DB119" s="1088"/>
      <c r="DC119" s="1088"/>
      <c r="DD119" s="1088"/>
      <c r="DE119" s="1088"/>
      <c r="DF119" s="1089"/>
      <c r="DG119" s="1090" t="s">
        <v>129</v>
      </c>
      <c r="DH119" s="1069"/>
      <c r="DI119" s="1069"/>
      <c r="DJ119" s="1069"/>
      <c r="DK119" s="1070"/>
      <c r="DL119" s="1068" t="s">
        <v>129</v>
      </c>
      <c r="DM119" s="1069"/>
      <c r="DN119" s="1069"/>
      <c r="DO119" s="1069"/>
      <c r="DP119" s="1070"/>
      <c r="DQ119" s="1068" t="s">
        <v>405</v>
      </c>
      <c r="DR119" s="1069"/>
      <c r="DS119" s="1069"/>
      <c r="DT119" s="1069"/>
      <c r="DU119" s="1070"/>
      <c r="DV119" s="1071" t="s">
        <v>129</v>
      </c>
      <c r="DW119" s="1072"/>
      <c r="DX119" s="1072"/>
      <c r="DY119" s="1072"/>
      <c r="DZ119" s="1073"/>
    </row>
    <row r="120" spans="1:130" s="241" customFormat="1" ht="26.25" customHeight="1" x14ac:dyDescent="0.2">
      <c r="A120" s="1144"/>
      <c r="B120" s="1031"/>
      <c r="C120" s="1001" t="s">
        <v>432</v>
      </c>
      <c r="D120" s="1002"/>
      <c r="E120" s="1002"/>
      <c r="F120" s="1002"/>
      <c r="G120" s="1002"/>
      <c r="H120" s="1002"/>
      <c r="I120" s="1002"/>
      <c r="J120" s="1002"/>
      <c r="K120" s="1002"/>
      <c r="L120" s="1002"/>
      <c r="M120" s="1002"/>
      <c r="N120" s="1002"/>
      <c r="O120" s="1002"/>
      <c r="P120" s="1002"/>
      <c r="Q120" s="1002"/>
      <c r="R120" s="1002"/>
      <c r="S120" s="1002"/>
      <c r="T120" s="1002"/>
      <c r="U120" s="1002"/>
      <c r="V120" s="1002"/>
      <c r="W120" s="1002"/>
      <c r="X120" s="1002"/>
      <c r="Y120" s="1002"/>
      <c r="Z120" s="1003"/>
      <c r="AA120" s="1043" t="s">
        <v>405</v>
      </c>
      <c r="AB120" s="1044"/>
      <c r="AC120" s="1044"/>
      <c r="AD120" s="1044"/>
      <c r="AE120" s="1045"/>
      <c r="AF120" s="1046" t="s">
        <v>129</v>
      </c>
      <c r="AG120" s="1044"/>
      <c r="AH120" s="1044"/>
      <c r="AI120" s="1044"/>
      <c r="AJ120" s="1045"/>
      <c r="AK120" s="1046" t="s">
        <v>129</v>
      </c>
      <c r="AL120" s="1044"/>
      <c r="AM120" s="1044"/>
      <c r="AN120" s="1044"/>
      <c r="AO120" s="1045"/>
      <c r="AP120" s="1047" t="s">
        <v>129</v>
      </c>
      <c r="AQ120" s="1048"/>
      <c r="AR120" s="1048"/>
      <c r="AS120" s="1048"/>
      <c r="AT120" s="1049"/>
      <c r="AU120" s="1074" t="s">
        <v>456</v>
      </c>
      <c r="AV120" s="1075"/>
      <c r="AW120" s="1075"/>
      <c r="AX120" s="1075"/>
      <c r="AY120" s="1076"/>
      <c r="AZ120" s="1025" t="s">
        <v>457</v>
      </c>
      <c r="BA120" s="977"/>
      <c r="BB120" s="977"/>
      <c r="BC120" s="977"/>
      <c r="BD120" s="977"/>
      <c r="BE120" s="977"/>
      <c r="BF120" s="977"/>
      <c r="BG120" s="977"/>
      <c r="BH120" s="977"/>
      <c r="BI120" s="977"/>
      <c r="BJ120" s="977"/>
      <c r="BK120" s="977"/>
      <c r="BL120" s="977"/>
      <c r="BM120" s="977"/>
      <c r="BN120" s="977"/>
      <c r="BO120" s="977"/>
      <c r="BP120" s="978"/>
      <c r="BQ120" s="1011">
        <v>4309514</v>
      </c>
      <c r="BR120" s="1012"/>
      <c r="BS120" s="1012"/>
      <c r="BT120" s="1012"/>
      <c r="BU120" s="1012"/>
      <c r="BV120" s="1012">
        <v>4571868</v>
      </c>
      <c r="BW120" s="1012"/>
      <c r="BX120" s="1012"/>
      <c r="BY120" s="1012"/>
      <c r="BZ120" s="1012"/>
      <c r="CA120" s="1012">
        <v>5039974</v>
      </c>
      <c r="CB120" s="1012"/>
      <c r="CC120" s="1012"/>
      <c r="CD120" s="1012"/>
      <c r="CE120" s="1012"/>
      <c r="CF120" s="1026">
        <v>36</v>
      </c>
      <c r="CG120" s="1027"/>
      <c r="CH120" s="1027"/>
      <c r="CI120" s="1027"/>
      <c r="CJ120" s="1027"/>
      <c r="CK120" s="1092" t="s">
        <v>458</v>
      </c>
      <c r="CL120" s="1093"/>
      <c r="CM120" s="1093"/>
      <c r="CN120" s="1093"/>
      <c r="CO120" s="1094"/>
      <c r="CP120" s="1100" t="s">
        <v>401</v>
      </c>
      <c r="CQ120" s="1101"/>
      <c r="CR120" s="1101"/>
      <c r="CS120" s="1101"/>
      <c r="CT120" s="1101"/>
      <c r="CU120" s="1101"/>
      <c r="CV120" s="1101"/>
      <c r="CW120" s="1101"/>
      <c r="CX120" s="1101"/>
      <c r="CY120" s="1101"/>
      <c r="CZ120" s="1101"/>
      <c r="DA120" s="1101"/>
      <c r="DB120" s="1101"/>
      <c r="DC120" s="1101"/>
      <c r="DD120" s="1101"/>
      <c r="DE120" s="1101"/>
      <c r="DF120" s="1102"/>
      <c r="DG120" s="1011" t="s">
        <v>405</v>
      </c>
      <c r="DH120" s="1012"/>
      <c r="DI120" s="1012"/>
      <c r="DJ120" s="1012"/>
      <c r="DK120" s="1012"/>
      <c r="DL120" s="1012" t="s">
        <v>429</v>
      </c>
      <c r="DM120" s="1012"/>
      <c r="DN120" s="1012"/>
      <c r="DO120" s="1012"/>
      <c r="DP120" s="1012"/>
      <c r="DQ120" s="1012">
        <v>356162</v>
      </c>
      <c r="DR120" s="1012"/>
      <c r="DS120" s="1012"/>
      <c r="DT120" s="1012"/>
      <c r="DU120" s="1012"/>
      <c r="DV120" s="1013">
        <v>2.5</v>
      </c>
      <c r="DW120" s="1013"/>
      <c r="DX120" s="1013"/>
      <c r="DY120" s="1013"/>
      <c r="DZ120" s="1014"/>
    </row>
    <row r="121" spans="1:130" s="241" customFormat="1" ht="26.25" customHeight="1" x14ac:dyDescent="0.2">
      <c r="A121" s="1144"/>
      <c r="B121" s="1031"/>
      <c r="C121" s="1052" t="s">
        <v>459</v>
      </c>
      <c r="D121" s="1053"/>
      <c r="E121" s="1053"/>
      <c r="F121" s="1053"/>
      <c r="G121" s="1053"/>
      <c r="H121" s="1053"/>
      <c r="I121" s="1053"/>
      <c r="J121" s="1053"/>
      <c r="K121" s="1053"/>
      <c r="L121" s="1053"/>
      <c r="M121" s="1053"/>
      <c r="N121" s="1053"/>
      <c r="O121" s="1053"/>
      <c r="P121" s="1053"/>
      <c r="Q121" s="1053"/>
      <c r="R121" s="1053"/>
      <c r="S121" s="1053"/>
      <c r="T121" s="1053"/>
      <c r="U121" s="1053"/>
      <c r="V121" s="1053"/>
      <c r="W121" s="1053"/>
      <c r="X121" s="1053"/>
      <c r="Y121" s="1053"/>
      <c r="Z121" s="1054"/>
      <c r="AA121" s="1043" t="s">
        <v>405</v>
      </c>
      <c r="AB121" s="1044"/>
      <c r="AC121" s="1044"/>
      <c r="AD121" s="1044"/>
      <c r="AE121" s="1045"/>
      <c r="AF121" s="1046" t="s">
        <v>428</v>
      </c>
      <c r="AG121" s="1044"/>
      <c r="AH121" s="1044"/>
      <c r="AI121" s="1044"/>
      <c r="AJ121" s="1045"/>
      <c r="AK121" s="1046" t="s">
        <v>129</v>
      </c>
      <c r="AL121" s="1044"/>
      <c r="AM121" s="1044"/>
      <c r="AN121" s="1044"/>
      <c r="AO121" s="1045"/>
      <c r="AP121" s="1047" t="s">
        <v>129</v>
      </c>
      <c r="AQ121" s="1048"/>
      <c r="AR121" s="1048"/>
      <c r="AS121" s="1048"/>
      <c r="AT121" s="1049"/>
      <c r="AU121" s="1077"/>
      <c r="AV121" s="1078"/>
      <c r="AW121" s="1078"/>
      <c r="AX121" s="1078"/>
      <c r="AY121" s="1079"/>
      <c r="AZ121" s="1034" t="s">
        <v>460</v>
      </c>
      <c r="BA121" s="1035"/>
      <c r="BB121" s="1035"/>
      <c r="BC121" s="1035"/>
      <c r="BD121" s="1035"/>
      <c r="BE121" s="1035"/>
      <c r="BF121" s="1035"/>
      <c r="BG121" s="1035"/>
      <c r="BH121" s="1035"/>
      <c r="BI121" s="1035"/>
      <c r="BJ121" s="1035"/>
      <c r="BK121" s="1035"/>
      <c r="BL121" s="1035"/>
      <c r="BM121" s="1035"/>
      <c r="BN121" s="1035"/>
      <c r="BO121" s="1035"/>
      <c r="BP121" s="1036"/>
      <c r="BQ121" s="1004">
        <v>1298286</v>
      </c>
      <c r="BR121" s="1005"/>
      <c r="BS121" s="1005"/>
      <c r="BT121" s="1005"/>
      <c r="BU121" s="1005"/>
      <c r="BV121" s="1005">
        <v>1206332</v>
      </c>
      <c r="BW121" s="1005"/>
      <c r="BX121" s="1005"/>
      <c r="BY121" s="1005"/>
      <c r="BZ121" s="1005"/>
      <c r="CA121" s="1005">
        <v>1305110</v>
      </c>
      <c r="CB121" s="1005"/>
      <c r="CC121" s="1005"/>
      <c r="CD121" s="1005"/>
      <c r="CE121" s="1005"/>
      <c r="CF121" s="999">
        <v>9.3000000000000007</v>
      </c>
      <c r="CG121" s="1000"/>
      <c r="CH121" s="1000"/>
      <c r="CI121" s="1000"/>
      <c r="CJ121" s="1000"/>
      <c r="CK121" s="1095"/>
      <c r="CL121" s="1096"/>
      <c r="CM121" s="1096"/>
      <c r="CN121" s="1096"/>
      <c r="CO121" s="1097"/>
      <c r="CP121" s="1105" t="s">
        <v>461</v>
      </c>
      <c r="CQ121" s="1106"/>
      <c r="CR121" s="1106"/>
      <c r="CS121" s="1106"/>
      <c r="CT121" s="1106"/>
      <c r="CU121" s="1106"/>
      <c r="CV121" s="1106"/>
      <c r="CW121" s="1106"/>
      <c r="CX121" s="1106"/>
      <c r="CY121" s="1106"/>
      <c r="CZ121" s="1106"/>
      <c r="DA121" s="1106"/>
      <c r="DB121" s="1106"/>
      <c r="DC121" s="1106"/>
      <c r="DD121" s="1106"/>
      <c r="DE121" s="1106"/>
      <c r="DF121" s="1107"/>
      <c r="DG121" s="1004" t="s">
        <v>405</v>
      </c>
      <c r="DH121" s="1005"/>
      <c r="DI121" s="1005"/>
      <c r="DJ121" s="1005"/>
      <c r="DK121" s="1005"/>
      <c r="DL121" s="1005" t="s">
        <v>429</v>
      </c>
      <c r="DM121" s="1005"/>
      <c r="DN121" s="1005"/>
      <c r="DO121" s="1005"/>
      <c r="DP121" s="1005"/>
      <c r="DQ121" s="1005" t="s">
        <v>129</v>
      </c>
      <c r="DR121" s="1005"/>
      <c r="DS121" s="1005"/>
      <c r="DT121" s="1005"/>
      <c r="DU121" s="1005"/>
      <c r="DV121" s="1006" t="s">
        <v>129</v>
      </c>
      <c r="DW121" s="1006"/>
      <c r="DX121" s="1006"/>
      <c r="DY121" s="1006"/>
      <c r="DZ121" s="1007"/>
    </row>
    <row r="122" spans="1:130" s="241" customFormat="1" ht="26.25" customHeight="1" x14ac:dyDescent="0.2">
      <c r="A122" s="1144"/>
      <c r="B122" s="1031"/>
      <c r="C122" s="1001" t="s">
        <v>442</v>
      </c>
      <c r="D122" s="1002"/>
      <c r="E122" s="1002"/>
      <c r="F122" s="1002"/>
      <c r="G122" s="1002"/>
      <c r="H122" s="1002"/>
      <c r="I122" s="1002"/>
      <c r="J122" s="1002"/>
      <c r="K122" s="1002"/>
      <c r="L122" s="1002"/>
      <c r="M122" s="1002"/>
      <c r="N122" s="1002"/>
      <c r="O122" s="1002"/>
      <c r="P122" s="1002"/>
      <c r="Q122" s="1002"/>
      <c r="R122" s="1002"/>
      <c r="S122" s="1002"/>
      <c r="T122" s="1002"/>
      <c r="U122" s="1002"/>
      <c r="V122" s="1002"/>
      <c r="W122" s="1002"/>
      <c r="X122" s="1002"/>
      <c r="Y122" s="1002"/>
      <c r="Z122" s="1003"/>
      <c r="AA122" s="1043" t="s">
        <v>405</v>
      </c>
      <c r="AB122" s="1044"/>
      <c r="AC122" s="1044"/>
      <c r="AD122" s="1044"/>
      <c r="AE122" s="1045"/>
      <c r="AF122" s="1046" t="s">
        <v>129</v>
      </c>
      <c r="AG122" s="1044"/>
      <c r="AH122" s="1044"/>
      <c r="AI122" s="1044"/>
      <c r="AJ122" s="1045"/>
      <c r="AK122" s="1046" t="s">
        <v>129</v>
      </c>
      <c r="AL122" s="1044"/>
      <c r="AM122" s="1044"/>
      <c r="AN122" s="1044"/>
      <c r="AO122" s="1045"/>
      <c r="AP122" s="1047" t="s">
        <v>129</v>
      </c>
      <c r="AQ122" s="1048"/>
      <c r="AR122" s="1048"/>
      <c r="AS122" s="1048"/>
      <c r="AT122" s="1049"/>
      <c r="AU122" s="1077"/>
      <c r="AV122" s="1078"/>
      <c r="AW122" s="1078"/>
      <c r="AX122" s="1078"/>
      <c r="AY122" s="1079"/>
      <c r="AZ122" s="1059" t="s">
        <v>462</v>
      </c>
      <c r="BA122" s="1050"/>
      <c r="BB122" s="1050"/>
      <c r="BC122" s="1050"/>
      <c r="BD122" s="1050"/>
      <c r="BE122" s="1050"/>
      <c r="BF122" s="1050"/>
      <c r="BG122" s="1050"/>
      <c r="BH122" s="1050"/>
      <c r="BI122" s="1050"/>
      <c r="BJ122" s="1050"/>
      <c r="BK122" s="1050"/>
      <c r="BL122" s="1050"/>
      <c r="BM122" s="1050"/>
      <c r="BN122" s="1050"/>
      <c r="BO122" s="1050"/>
      <c r="BP122" s="1051"/>
      <c r="BQ122" s="1082">
        <v>15860482</v>
      </c>
      <c r="BR122" s="1083"/>
      <c r="BS122" s="1083"/>
      <c r="BT122" s="1083"/>
      <c r="BU122" s="1083"/>
      <c r="BV122" s="1083">
        <v>15992446</v>
      </c>
      <c r="BW122" s="1083"/>
      <c r="BX122" s="1083"/>
      <c r="BY122" s="1083"/>
      <c r="BZ122" s="1083"/>
      <c r="CA122" s="1083">
        <v>16046362</v>
      </c>
      <c r="CB122" s="1083"/>
      <c r="CC122" s="1083"/>
      <c r="CD122" s="1083"/>
      <c r="CE122" s="1083"/>
      <c r="CF122" s="1103">
        <v>114.7</v>
      </c>
      <c r="CG122" s="1104"/>
      <c r="CH122" s="1104"/>
      <c r="CI122" s="1104"/>
      <c r="CJ122" s="1104"/>
      <c r="CK122" s="1095"/>
      <c r="CL122" s="1096"/>
      <c r="CM122" s="1096"/>
      <c r="CN122" s="1096"/>
      <c r="CO122" s="1097"/>
      <c r="CP122" s="1105" t="s">
        <v>463</v>
      </c>
      <c r="CQ122" s="1106"/>
      <c r="CR122" s="1106"/>
      <c r="CS122" s="1106"/>
      <c r="CT122" s="1106"/>
      <c r="CU122" s="1106"/>
      <c r="CV122" s="1106"/>
      <c r="CW122" s="1106"/>
      <c r="CX122" s="1106"/>
      <c r="CY122" s="1106"/>
      <c r="CZ122" s="1106"/>
      <c r="DA122" s="1106"/>
      <c r="DB122" s="1106"/>
      <c r="DC122" s="1106"/>
      <c r="DD122" s="1106"/>
      <c r="DE122" s="1106"/>
      <c r="DF122" s="1107"/>
      <c r="DG122" s="1004" t="s">
        <v>129</v>
      </c>
      <c r="DH122" s="1005"/>
      <c r="DI122" s="1005"/>
      <c r="DJ122" s="1005"/>
      <c r="DK122" s="1005"/>
      <c r="DL122" s="1005" t="s">
        <v>129</v>
      </c>
      <c r="DM122" s="1005"/>
      <c r="DN122" s="1005"/>
      <c r="DO122" s="1005"/>
      <c r="DP122" s="1005"/>
      <c r="DQ122" s="1005" t="s">
        <v>129</v>
      </c>
      <c r="DR122" s="1005"/>
      <c r="DS122" s="1005"/>
      <c r="DT122" s="1005"/>
      <c r="DU122" s="1005"/>
      <c r="DV122" s="1006" t="s">
        <v>129</v>
      </c>
      <c r="DW122" s="1006"/>
      <c r="DX122" s="1006"/>
      <c r="DY122" s="1006"/>
      <c r="DZ122" s="1007"/>
    </row>
    <row r="123" spans="1:130" s="241" customFormat="1" ht="26.25" customHeight="1" x14ac:dyDescent="0.2">
      <c r="A123" s="1144"/>
      <c r="B123" s="1031"/>
      <c r="C123" s="1001" t="s">
        <v>448</v>
      </c>
      <c r="D123" s="1002"/>
      <c r="E123" s="1002"/>
      <c r="F123" s="1002"/>
      <c r="G123" s="1002"/>
      <c r="H123" s="1002"/>
      <c r="I123" s="1002"/>
      <c r="J123" s="1002"/>
      <c r="K123" s="1002"/>
      <c r="L123" s="1002"/>
      <c r="M123" s="1002"/>
      <c r="N123" s="1002"/>
      <c r="O123" s="1002"/>
      <c r="P123" s="1002"/>
      <c r="Q123" s="1002"/>
      <c r="R123" s="1002"/>
      <c r="S123" s="1002"/>
      <c r="T123" s="1002"/>
      <c r="U123" s="1002"/>
      <c r="V123" s="1002"/>
      <c r="W123" s="1002"/>
      <c r="X123" s="1002"/>
      <c r="Y123" s="1002"/>
      <c r="Z123" s="1003"/>
      <c r="AA123" s="1043">
        <v>9302</v>
      </c>
      <c r="AB123" s="1044"/>
      <c r="AC123" s="1044"/>
      <c r="AD123" s="1044"/>
      <c r="AE123" s="1045"/>
      <c r="AF123" s="1046">
        <v>8873</v>
      </c>
      <c r="AG123" s="1044"/>
      <c r="AH123" s="1044"/>
      <c r="AI123" s="1044"/>
      <c r="AJ123" s="1045"/>
      <c r="AK123" s="1046">
        <v>4944</v>
      </c>
      <c r="AL123" s="1044"/>
      <c r="AM123" s="1044"/>
      <c r="AN123" s="1044"/>
      <c r="AO123" s="1045"/>
      <c r="AP123" s="1047">
        <v>0</v>
      </c>
      <c r="AQ123" s="1048"/>
      <c r="AR123" s="1048"/>
      <c r="AS123" s="1048"/>
      <c r="AT123" s="1049"/>
      <c r="AU123" s="1080"/>
      <c r="AV123" s="1081"/>
      <c r="AW123" s="1081"/>
      <c r="AX123" s="1081"/>
      <c r="AY123" s="1081"/>
      <c r="AZ123" s="272" t="s">
        <v>187</v>
      </c>
      <c r="BA123" s="272"/>
      <c r="BB123" s="272"/>
      <c r="BC123" s="272"/>
      <c r="BD123" s="272"/>
      <c r="BE123" s="272"/>
      <c r="BF123" s="272"/>
      <c r="BG123" s="272"/>
      <c r="BH123" s="272"/>
      <c r="BI123" s="272"/>
      <c r="BJ123" s="272"/>
      <c r="BK123" s="272"/>
      <c r="BL123" s="272"/>
      <c r="BM123" s="272"/>
      <c r="BN123" s="272"/>
      <c r="BO123" s="1060" t="s">
        <v>464</v>
      </c>
      <c r="BP123" s="1091"/>
      <c r="BQ123" s="1150">
        <v>21468282</v>
      </c>
      <c r="BR123" s="1151"/>
      <c r="BS123" s="1151"/>
      <c r="BT123" s="1151"/>
      <c r="BU123" s="1151"/>
      <c r="BV123" s="1151">
        <v>21770646</v>
      </c>
      <c r="BW123" s="1151"/>
      <c r="BX123" s="1151"/>
      <c r="BY123" s="1151"/>
      <c r="BZ123" s="1151"/>
      <c r="CA123" s="1151">
        <v>22391446</v>
      </c>
      <c r="CB123" s="1151"/>
      <c r="CC123" s="1151"/>
      <c r="CD123" s="1151"/>
      <c r="CE123" s="1151"/>
      <c r="CF123" s="1084"/>
      <c r="CG123" s="1085"/>
      <c r="CH123" s="1085"/>
      <c r="CI123" s="1085"/>
      <c r="CJ123" s="1086"/>
      <c r="CK123" s="1095"/>
      <c r="CL123" s="1096"/>
      <c r="CM123" s="1096"/>
      <c r="CN123" s="1096"/>
      <c r="CO123" s="1097"/>
      <c r="CP123" s="1105" t="s">
        <v>465</v>
      </c>
      <c r="CQ123" s="1106"/>
      <c r="CR123" s="1106"/>
      <c r="CS123" s="1106"/>
      <c r="CT123" s="1106"/>
      <c r="CU123" s="1106"/>
      <c r="CV123" s="1106"/>
      <c r="CW123" s="1106"/>
      <c r="CX123" s="1106"/>
      <c r="CY123" s="1106"/>
      <c r="CZ123" s="1106"/>
      <c r="DA123" s="1106"/>
      <c r="DB123" s="1106"/>
      <c r="DC123" s="1106"/>
      <c r="DD123" s="1106"/>
      <c r="DE123" s="1106"/>
      <c r="DF123" s="1107"/>
      <c r="DG123" s="1043" t="s">
        <v>428</v>
      </c>
      <c r="DH123" s="1044"/>
      <c r="DI123" s="1044"/>
      <c r="DJ123" s="1044"/>
      <c r="DK123" s="1045"/>
      <c r="DL123" s="1046" t="s">
        <v>428</v>
      </c>
      <c r="DM123" s="1044"/>
      <c r="DN123" s="1044"/>
      <c r="DO123" s="1044"/>
      <c r="DP123" s="1045"/>
      <c r="DQ123" s="1046" t="s">
        <v>405</v>
      </c>
      <c r="DR123" s="1044"/>
      <c r="DS123" s="1044"/>
      <c r="DT123" s="1044"/>
      <c r="DU123" s="1045"/>
      <c r="DV123" s="1047" t="s">
        <v>428</v>
      </c>
      <c r="DW123" s="1048"/>
      <c r="DX123" s="1048"/>
      <c r="DY123" s="1048"/>
      <c r="DZ123" s="1049"/>
    </row>
    <row r="124" spans="1:130" s="241" customFormat="1" ht="26.25" customHeight="1" thickBot="1" x14ac:dyDescent="0.25">
      <c r="A124" s="1144"/>
      <c r="B124" s="1031"/>
      <c r="C124" s="1001" t="s">
        <v>451</v>
      </c>
      <c r="D124" s="1002"/>
      <c r="E124" s="1002"/>
      <c r="F124" s="1002"/>
      <c r="G124" s="1002"/>
      <c r="H124" s="1002"/>
      <c r="I124" s="1002"/>
      <c r="J124" s="1002"/>
      <c r="K124" s="1002"/>
      <c r="L124" s="1002"/>
      <c r="M124" s="1002"/>
      <c r="N124" s="1002"/>
      <c r="O124" s="1002"/>
      <c r="P124" s="1002"/>
      <c r="Q124" s="1002"/>
      <c r="R124" s="1002"/>
      <c r="S124" s="1002"/>
      <c r="T124" s="1002"/>
      <c r="U124" s="1002"/>
      <c r="V124" s="1002"/>
      <c r="W124" s="1002"/>
      <c r="X124" s="1002"/>
      <c r="Y124" s="1002"/>
      <c r="Z124" s="1003"/>
      <c r="AA124" s="1043" t="s">
        <v>405</v>
      </c>
      <c r="AB124" s="1044"/>
      <c r="AC124" s="1044"/>
      <c r="AD124" s="1044"/>
      <c r="AE124" s="1045"/>
      <c r="AF124" s="1046" t="s">
        <v>405</v>
      </c>
      <c r="AG124" s="1044"/>
      <c r="AH124" s="1044"/>
      <c r="AI124" s="1044"/>
      <c r="AJ124" s="1045"/>
      <c r="AK124" s="1046" t="s">
        <v>428</v>
      </c>
      <c r="AL124" s="1044"/>
      <c r="AM124" s="1044"/>
      <c r="AN124" s="1044"/>
      <c r="AO124" s="1045"/>
      <c r="AP124" s="1047" t="s">
        <v>405</v>
      </c>
      <c r="AQ124" s="1048"/>
      <c r="AR124" s="1048"/>
      <c r="AS124" s="1048"/>
      <c r="AT124" s="1049"/>
      <c r="AU124" s="1146" t="s">
        <v>466</v>
      </c>
      <c r="AV124" s="1147"/>
      <c r="AW124" s="1147"/>
      <c r="AX124" s="1147"/>
      <c r="AY124" s="1147"/>
      <c r="AZ124" s="1147"/>
      <c r="BA124" s="1147"/>
      <c r="BB124" s="1147"/>
      <c r="BC124" s="1147"/>
      <c r="BD124" s="1147"/>
      <c r="BE124" s="1147"/>
      <c r="BF124" s="1147"/>
      <c r="BG124" s="1147"/>
      <c r="BH124" s="1147"/>
      <c r="BI124" s="1147"/>
      <c r="BJ124" s="1147"/>
      <c r="BK124" s="1147"/>
      <c r="BL124" s="1147"/>
      <c r="BM124" s="1147"/>
      <c r="BN124" s="1147"/>
      <c r="BO124" s="1147"/>
      <c r="BP124" s="1148"/>
      <c r="BQ124" s="1149">
        <v>23.7</v>
      </c>
      <c r="BR124" s="1113"/>
      <c r="BS124" s="1113"/>
      <c r="BT124" s="1113"/>
      <c r="BU124" s="1113"/>
      <c r="BV124" s="1113">
        <v>23.4</v>
      </c>
      <c r="BW124" s="1113"/>
      <c r="BX124" s="1113"/>
      <c r="BY124" s="1113"/>
      <c r="BZ124" s="1113"/>
      <c r="CA124" s="1113">
        <v>21.9</v>
      </c>
      <c r="CB124" s="1113"/>
      <c r="CC124" s="1113"/>
      <c r="CD124" s="1113"/>
      <c r="CE124" s="1113"/>
      <c r="CF124" s="1114"/>
      <c r="CG124" s="1115"/>
      <c r="CH124" s="1115"/>
      <c r="CI124" s="1115"/>
      <c r="CJ124" s="1116"/>
      <c r="CK124" s="1098"/>
      <c r="CL124" s="1098"/>
      <c r="CM124" s="1098"/>
      <c r="CN124" s="1098"/>
      <c r="CO124" s="1099"/>
      <c r="CP124" s="1105" t="s">
        <v>467</v>
      </c>
      <c r="CQ124" s="1106"/>
      <c r="CR124" s="1106"/>
      <c r="CS124" s="1106"/>
      <c r="CT124" s="1106"/>
      <c r="CU124" s="1106"/>
      <c r="CV124" s="1106"/>
      <c r="CW124" s="1106"/>
      <c r="CX124" s="1106"/>
      <c r="CY124" s="1106"/>
      <c r="CZ124" s="1106"/>
      <c r="DA124" s="1106"/>
      <c r="DB124" s="1106"/>
      <c r="DC124" s="1106"/>
      <c r="DD124" s="1106"/>
      <c r="DE124" s="1106"/>
      <c r="DF124" s="1107"/>
      <c r="DG124" s="1090">
        <v>629760</v>
      </c>
      <c r="DH124" s="1069"/>
      <c r="DI124" s="1069"/>
      <c r="DJ124" s="1069"/>
      <c r="DK124" s="1070"/>
      <c r="DL124" s="1068">
        <v>454355</v>
      </c>
      <c r="DM124" s="1069"/>
      <c r="DN124" s="1069"/>
      <c r="DO124" s="1069"/>
      <c r="DP124" s="1070"/>
      <c r="DQ124" s="1068" t="s">
        <v>405</v>
      </c>
      <c r="DR124" s="1069"/>
      <c r="DS124" s="1069"/>
      <c r="DT124" s="1069"/>
      <c r="DU124" s="1070"/>
      <c r="DV124" s="1071" t="s">
        <v>405</v>
      </c>
      <c r="DW124" s="1072"/>
      <c r="DX124" s="1072"/>
      <c r="DY124" s="1072"/>
      <c r="DZ124" s="1073"/>
    </row>
    <row r="125" spans="1:130" s="241" customFormat="1" ht="26.25" customHeight="1" x14ac:dyDescent="0.2">
      <c r="A125" s="1144"/>
      <c r="B125" s="1031"/>
      <c r="C125" s="1001" t="s">
        <v>453</v>
      </c>
      <c r="D125" s="1002"/>
      <c r="E125" s="1002"/>
      <c r="F125" s="1002"/>
      <c r="G125" s="1002"/>
      <c r="H125" s="1002"/>
      <c r="I125" s="1002"/>
      <c r="J125" s="1002"/>
      <c r="K125" s="1002"/>
      <c r="L125" s="1002"/>
      <c r="M125" s="1002"/>
      <c r="N125" s="1002"/>
      <c r="O125" s="1002"/>
      <c r="P125" s="1002"/>
      <c r="Q125" s="1002"/>
      <c r="R125" s="1002"/>
      <c r="S125" s="1002"/>
      <c r="T125" s="1002"/>
      <c r="U125" s="1002"/>
      <c r="V125" s="1002"/>
      <c r="W125" s="1002"/>
      <c r="X125" s="1002"/>
      <c r="Y125" s="1002"/>
      <c r="Z125" s="1003"/>
      <c r="AA125" s="1043" t="s">
        <v>405</v>
      </c>
      <c r="AB125" s="1044"/>
      <c r="AC125" s="1044"/>
      <c r="AD125" s="1044"/>
      <c r="AE125" s="1045"/>
      <c r="AF125" s="1046" t="s">
        <v>405</v>
      </c>
      <c r="AG125" s="1044"/>
      <c r="AH125" s="1044"/>
      <c r="AI125" s="1044"/>
      <c r="AJ125" s="1045"/>
      <c r="AK125" s="1046" t="s">
        <v>405</v>
      </c>
      <c r="AL125" s="1044"/>
      <c r="AM125" s="1044"/>
      <c r="AN125" s="1044"/>
      <c r="AO125" s="1045"/>
      <c r="AP125" s="1047" t="s">
        <v>405</v>
      </c>
      <c r="AQ125" s="1048"/>
      <c r="AR125" s="1048"/>
      <c r="AS125" s="1048"/>
      <c r="AT125" s="1049"/>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1108" t="s">
        <v>468</v>
      </c>
      <c r="CL125" s="1093"/>
      <c r="CM125" s="1093"/>
      <c r="CN125" s="1093"/>
      <c r="CO125" s="1094"/>
      <c r="CP125" s="1025" t="s">
        <v>469</v>
      </c>
      <c r="CQ125" s="977"/>
      <c r="CR125" s="977"/>
      <c r="CS125" s="977"/>
      <c r="CT125" s="977"/>
      <c r="CU125" s="977"/>
      <c r="CV125" s="977"/>
      <c r="CW125" s="977"/>
      <c r="CX125" s="977"/>
      <c r="CY125" s="977"/>
      <c r="CZ125" s="977"/>
      <c r="DA125" s="977"/>
      <c r="DB125" s="977"/>
      <c r="DC125" s="977"/>
      <c r="DD125" s="977"/>
      <c r="DE125" s="977"/>
      <c r="DF125" s="978"/>
      <c r="DG125" s="1011" t="s">
        <v>405</v>
      </c>
      <c r="DH125" s="1012"/>
      <c r="DI125" s="1012"/>
      <c r="DJ125" s="1012"/>
      <c r="DK125" s="1012"/>
      <c r="DL125" s="1012" t="s">
        <v>405</v>
      </c>
      <c r="DM125" s="1012"/>
      <c r="DN125" s="1012"/>
      <c r="DO125" s="1012"/>
      <c r="DP125" s="1012"/>
      <c r="DQ125" s="1012" t="s">
        <v>405</v>
      </c>
      <c r="DR125" s="1012"/>
      <c r="DS125" s="1012"/>
      <c r="DT125" s="1012"/>
      <c r="DU125" s="1012"/>
      <c r="DV125" s="1013" t="s">
        <v>405</v>
      </c>
      <c r="DW125" s="1013"/>
      <c r="DX125" s="1013"/>
      <c r="DY125" s="1013"/>
      <c r="DZ125" s="1014"/>
    </row>
    <row r="126" spans="1:130" s="241" customFormat="1" ht="26.25" customHeight="1" thickBot="1" x14ac:dyDescent="0.25">
      <c r="A126" s="1144"/>
      <c r="B126" s="1031"/>
      <c r="C126" s="1001" t="s">
        <v>455</v>
      </c>
      <c r="D126" s="1002"/>
      <c r="E126" s="1002"/>
      <c r="F126" s="1002"/>
      <c r="G126" s="1002"/>
      <c r="H126" s="1002"/>
      <c r="I126" s="1002"/>
      <c r="J126" s="1002"/>
      <c r="K126" s="1002"/>
      <c r="L126" s="1002"/>
      <c r="M126" s="1002"/>
      <c r="N126" s="1002"/>
      <c r="O126" s="1002"/>
      <c r="P126" s="1002"/>
      <c r="Q126" s="1002"/>
      <c r="R126" s="1002"/>
      <c r="S126" s="1002"/>
      <c r="T126" s="1002"/>
      <c r="U126" s="1002"/>
      <c r="V126" s="1002"/>
      <c r="W126" s="1002"/>
      <c r="X126" s="1002"/>
      <c r="Y126" s="1002"/>
      <c r="Z126" s="1003"/>
      <c r="AA126" s="1043" t="s">
        <v>428</v>
      </c>
      <c r="AB126" s="1044"/>
      <c r="AC126" s="1044"/>
      <c r="AD126" s="1044"/>
      <c r="AE126" s="1045"/>
      <c r="AF126" s="1046" t="s">
        <v>405</v>
      </c>
      <c r="AG126" s="1044"/>
      <c r="AH126" s="1044"/>
      <c r="AI126" s="1044"/>
      <c r="AJ126" s="1045"/>
      <c r="AK126" s="1046" t="s">
        <v>405</v>
      </c>
      <c r="AL126" s="1044"/>
      <c r="AM126" s="1044"/>
      <c r="AN126" s="1044"/>
      <c r="AO126" s="1045"/>
      <c r="AP126" s="1047" t="s">
        <v>405</v>
      </c>
      <c r="AQ126" s="1048"/>
      <c r="AR126" s="1048"/>
      <c r="AS126" s="1048"/>
      <c r="AT126" s="1049"/>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1109"/>
      <c r="CL126" s="1096"/>
      <c r="CM126" s="1096"/>
      <c r="CN126" s="1096"/>
      <c r="CO126" s="1097"/>
      <c r="CP126" s="1034" t="s">
        <v>470</v>
      </c>
      <c r="CQ126" s="1035"/>
      <c r="CR126" s="1035"/>
      <c r="CS126" s="1035"/>
      <c r="CT126" s="1035"/>
      <c r="CU126" s="1035"/>
      <c r="CV126" s="1035"/>
      <c r="CW126" s="1035"/>
      <c r="CX126" s="1035"/>
      <c r="CY126" s="1035"/>
      <c r="CZ126" s="1035"/>
      <c r="DA126" s="1035"/>
      <c r="DB126" s="1035"/>
      <c r="DC126" s="1035"/>
      <c r="DD126" s="1035"/>
      <c r="DE126" s="1035"/>
      <c r="DF126" s="1036"/>
      <c r="DG126" s="1004" t="s">
        <v>405</v>
      </c>
      <c r="DH126" s="1005"/>
      <c r="DI126" s="1005"/>
      <c r="DJ126" s="1005"/>
      <c r="DK126" s="1005"/>
      <c r="DL126" s="1005" t="s">
        <v>405</v>
      </c>
      <c r="DM126" s="1005"/>
      <c r="DN126" s="1005"/>
      <c r="DO126" s="1005"/>
      <c r="DP126" s="1005"/>
      <c r="DQ126" s="1005" t="s">
        <v>405</v>
      </c>
      <c r="DR126" s="1005"/>
      <c r="DS126" s="1005"/>
      <c r="DT126" s="1005"/>
      <c r="DU126" s="1005"/>
      <c r="DV126" s="1006" t="s">
        <v>428</v>
      </c>
      <c r="DW126" s="1006"/>
      <c r="DX126" s="1006"/>
      <c r="DY126" s="1006"/>
      <c r="DZ126" s="1007"/>
    </row>
    <row r="127" spans="1:130" s="241" customFormat="1" ht="26.25" customHeight="1" x14ac:dyDescent="0.2">
      <c r="A127" s="1145"/>
      <c r="B127" s="1033"/>
      <c r="C127" s="1087" t="s">
        <v>471</v>
      </c>
      <c r="D127" s="1088"/>
      <c r="E127" s="1088"/>
      <c r="F127" s="1088"/>
      <c r="G127" s="1088"/>
      <c r="H127" s="1088"/>
      <c r="I127" s="1088"/>
      <c r="J127" s="1088"/>
      <c r="K127" s="1088"/>
      <c r="L127" s="1088"/>
      <c r="M127" s="1088"/>
      <c r="N127" s="1088"/>
      <c r="O127" s="1088"/>
      <c r="P127" s="1088"/>
      <c r="Q127" s="1088"/>
      <c r="R127" s="1088"/>
      <c r="S127" s="1088"/>
      <c r="T127" s="1088"/>
      <c r="U127" s="1088"/>
      <c r="V127" s="1088"/>
      <c r="W127" s="1088"/>
      <c r="X127" s="1088"/>
      <c r="Y127" s="1088"/>
      <c r="Z127" s="1089"/>
      <c r="AA127" s="1043">
        <v>2021</v>
      </c>
      <c r="AB127" s="1044"/>
      <c r="AC127" s="1044"/>
      <c r="AD127" s="1044"/>
      <c r="AE127" s="1045"/>
      <c r="AF127" s="1046">
        <v>2069</v>
      </c>
      <c r="AG127" s="1044"/>
      <c r="AH127" s="1044"/>
      <c r="AI127" s="1044"/>
      <c r="AJ127" s="1045"/>
      <c r="AK127" s="1046">
        <v>2235</v>
      </c>
      <c r="AL127" s="1044"/>
      <c r="AM127" s="1044"/>
      <c r="AN127" s="1044"/>
      <c r="AO127" s="1045"/>
      <c r="AP127" s="1047">
        <v>0</v>
      </c>
      <c r="AQ127" s="1048"/>
      <c r="AR127" s="1048"/>
      <c r="AS127" s="1048"/>
      <c r="AT127" s="1049"/>
      <c r="AU127" s="277"/>
      <c r="AV127" s="277"/>
      <c r="AW127" s="277"/>
      <c r="AX127" s="1117" t="s">
        <v>472</v>
      </c>
      <c r="AY127" s="1118"/>
      <c r="AZ127" s="1118"/>
      <c r="BA127" s="1118"/>
      <c r="BB127" s="1118"/>
      <c r="BC127" s="1118"/>
      <c r="BD127" s="1118"/>
      <c r="BE127" s="1119"/>
      <c r="BF127" s="1120" t="s">
        <v>473</v>
      </c>
      <c r="BG127" s="1118"/>
      <c r="BH127" s="1118"/>
      <c r="BI127" s="1118"/>
      <c r="BJ127" s="1118"/>
      <c r="BK127" s="1118"/>
      <c r="BL127" s="1119"/>
      <c r="BM127" s="1120" t="s">
        <v>474</v>
      </c>
      <c r="BN127" s="1118"/>
      <c r="BO127" s="1118"/>
      <c r="BP127" s="1118"/>
      <c r="BQ127" s="1118"/>
      <c r="BR127" s="1118"/>
      <c r="BS127" s="1119"/>
      <c r="BT127" s="1120" t="s">
        <v>475</v>
      </c>
      <c r="BU127" s="1118"/>
      <c r="BV127" s="1118"/>
      <c r="BW127" s="1118"/>
      <c r="BX127" s="1118"/>
      <c r="BY127" s="1118"/>
      <c r="BZ127" s="1142"/>
      <c r="CA127" s="277"/>
      <c r="CB127" s="277"/>
      <c r="CC127" s="277"/>
      <c r="CD127" s="278"/>
      <c r="CE127" s="278"/>
      <c r="CF127" s="278"/>
      <c r="CG127" s="275"/>
      <c r="CH127" s="275"/>
      <c r="CI127" s="275"/>
      <c r="CJ127" s="276"/>
      <c r="CK127" s="1109"/>
      <c r="CL127" s="1096"/>
      <c r="CM127" s="1096"/>
      <c r="CN127" s="1096"/>
      <c r="CO127" s="1097"/>
      <c r="CP127" s="1034" t="s">
        <v>476</v>
      </c>
      <c r="CQ127" s="1035"/>
      <c r="CR127" s="1035"/>
      <c r="CS127" s="1035"/>
      <c r="CT127" s="1035"/>
      <c r="CU127" s="1035"/>
      <c r="CV127" s="1035"/>
      <c r="CW127" s="1035"/>
      <c r="CX127" s="1035"/>
      <c r="CY127" s="1035"/>
      <c r="CZ127" s="1035"/>
      <c r="DA127" s="1035"/>
      <c r="DB127" s="1035"/>
      <c r="DC127" s="1035"/>
      <c r="DD127" s="1035"/>
      <c r="DE127" s="1035"/>
      <c r="DF127" s="1036"/>
      <c r="DG127" s="1004" t="s">
        <v>405</v>
      </c>
      <c r="DH127" s="1005"/>
      <c r="DI127" s="1005"/>
      <c r="DJ127" s="1005"/>
      <c r="DK127" s="1005"/>
      <c r="DL127" s="1005" t="s">
        <v>405</v>
      </c>
      <c r="DM127" s="1005"/>
      <c r="DN127" s="1005"/>
      <c r="DO127" s="1005"/>
      <c r="DP127" s="1005"/>
      <c r="DQ127" s="1005" t="s">
        <v>405</v>
      </c>
      <c r="DR127" s="1005"/>
      <c r="DS127" s="1005"/>
      <c r="DT127" s="1005"/>
      <c r="DU127" s="1005"/>
      <c r="DV127" s="1006" t="s">
        <v>405</v>
      </c>
      <c r="DW127" s="1006"/>
      <c r="DX127" s="1006"/>
      <c r="DY127" s="1006"/>
      <c r="DZ127" s="1007"/>
    </row>
    <row r="128" spans="1:130" s="241" customFormat="1" ht="26.25" customHeight="1" thickBot="1" x14ac:dyDescent="0.25">
      <c r="A128" s="1128" t="s">
        <v>477</v>
      </c>
      <c r="B128" s="1129"/>
      <c r="C128" s="1129"/>
      <c r="D128" s="1129"/>
      <c r="E128" s="1129"/>
      <c r="F128" s="1129"/>
      <c r="G128" s="1129"/>
      <c r="H128" s="1129"/>
      <c r="I128" s="1129"/>
      <c r="J128" s="1129"/>
      <c r="K128" s="1129"/>
      <c r="L128" s="1129"/>
      <c r="M128" s="1129"/>
      <c r="N128" s="1129"/>
      <c r="O128" s="1129"/>
      <c r="P128" s="1129"/>
      <c r="Q128" s="1129"/>
      <c r="R128" s="1129"/>
      <c r="S128" s="1129"/>
      <c r="T128" s="1129"/>
      <c r="U128" s="1129"/>
      <c r="V128" s="1129"/>
      <c r="W128" s="1130" t="s">
        <v>478</v>
      </c>
      <c r="X128" s="1130"/>
      <c r="Y128" s="1130"/>
      <c r="Z128" s="1131"/>
      <c r="AA128" s="1132">
        <v>207134</v>
      </c>
      <c r="AB128" s="1133"/>
      <c r="AC128" s="1133"/>
      <c r="AD128" s="1133"/>
      <c r="AE128" s="1134"/>
      <c r="AF128" s="1135">
        <v>189474</v>
      </c>
      <c r="AG128" s="1133"/>
      <c r="AH128" s="1133"/>
      <c r="AI128" s="1133"/>
      <c r="AJ128" s="1134"/>
      <c r="AK128" s="1135">
        <v>147980</v>
      </c>
      <c r="AL128" s="1133"/>
      <c r="AM128" s="1133"/>
      <c r="AN128" s="1133"/>
      <c r="AO128" s="1134"/>
      <c r="AP128" s="1136"/>
      <c r="AQ128" s="1137"/>
      <c r="AR128" s="1137"/>
      <c r="AS128" s="1137"/>
      <c r="AT128" s="1138"/>
      <c r="AU128" s="277"/>
      <c r="AV128" s="277"/>
      <c r="AW128" s="277"/>
      <c r="AX128" s="976" t="s">
        <v>479</v>
      </c>
      <c r="AY128" s="977"/>
      <c r="AZ128" s="977"/>
      <c r="BA128" s="977"/>
      <c r="BB128" s="977"/>
      <c r="BC128" s="977"/>
      <c r="BD128" s="977"/>
      <c r="BE128" s="978"/>
      <c r="BF128" s="1139" t="s">
        <v>405</v>
      </c>
      <c r="BG128" s="1140"/>
      <c r="BH128" s="1140"/>
      <c r="BI128" s="1140"/>
      <c r="BJ128" s="1140"/>
      <c r="BK128" s="1140"/>
      <c r="BL128" s="1141"/>
      <c r="BM128" s="1139">
        <v>12.75</v>
      </c>
      <c r="BN128" s="1140"/>
      <c r="BO128" s="1140"/>
      <c r="BP128" s="1140"/>
      <c r="BQ128" s="1140"/>
      <c r="BR128" s="1140"/>
      <c r="BS128" s="1141"/>
      <c r="BT128" s="1139">
        <v>20</v>
      </c>
      <c r="BU128" s="1140"/>
      <c r="BV128" s="1140"/>
      <c r="BW128" s="1140"/>
      <c r="BX128" s="1140"/>
      <c r="BY128" s="1140"/>
      <c r="BZ128" s="1164"/>
      <c r="CA128" s="278"/>
      <c r="CB128" s="278"/>
      <c r="CC128" s="278"/>
      <c r="CD128" s="278"/>
      <c r="CE128" s="278"/>
      <c r="CF128" s="278"/>
      <c r="CG128" s="275"/>
      <c r="CH128" s="275"/>
      <c r="CI128" s="275"/>
      <c r="CJ128" s="276"/>
      <c r="CK128" s="1110"/>
      <c r="CL128" s="1111"/>
      <c r="CM128" s="1111"/>
      <c r="CN128" s="1111"/>
      <c r="CO128" s="1112"/>
      <c r="CP128" s="1121" t="s">
        <v>480</v>
      </c>
      <c r="CQ128" s="1122"/>
      <c r="CR128" s="1122"/>
      <c r="CS128" s="1122"/>
      <c r="CT128" s="1122"/>
      <c r="CU128" s="1122"/>
      <c r="CV128" s="1122"/>
      <c r="CW128" s="1122"/>
      <c r="CX128" s="1122"/>
      <c r="CY128" s="1122"/>
      <c r="CZ128" s="1122"/>
      <c r="DA128" s="1122"/>
      <c r="DB128" s="1122"/>
      <c r="DC128" s="1122"/>
      <c r="DD128" s="1122"/>
      <c r="DE128" s="1122"/>
      <c r="DF128" s="1123"/>
      <c r="DG128" s="1124">
        <v>54009</v>
      </c>
      <c r="DH128" s="1125"/>
      <c r="DI128" s="1125"/>
      <c r="DJ128" s="1125"/>
      <c r="DK128" s="1125"/>
      <c r="DL128" s="1125">
        <v>50342</v>
      </c>
      <c r="DM128" s="1125"/>
      <c r="DN128" s="1125"/>
      <c r="DO128" s="1125"/>
      <c r="DP128" s="1125"/>
      <c r="DQ128" s="1125">
        <v>46343</v>
      </c>
      <c r="DR128" s="1125"/>
      <c r="DS128" s="1125"/>
      <c r="DT128" s="1125"/>
      <c r="DU128" s="1125"/>
      <c r="DV128" s="1126">
        <v>0.3</v>
      </c>
      <c r="DW128" s="1126"/>
      <c r="DX128" s="1126"/>
      <c r="DY128" s="1126"/>
      <c r="DZ128" s="1127"/>
    </row>
    <row r="129" spans="1:131" s="241" customFormat="1" ht="26.25" customHeight="1" x14ac:dyDescent="0.2">
      <c r="A129" s="1015" t="s">
        <v>107</v>
      </c>
      <c r="B129" s="1016"/>
      <c r="C129" s="1016"/>
      <c r="D129" s="1016"/>
      <c r="E129" s="1016"/>
      <c r="F129" s="1016"/>
      <c r="G129" s="1016"/>
      <c r="H129" s="1016"/>
      <c r="I129" s="1016"/>
      <c r="J129" s="1016"/>
      <c r="K129" s="1016"/>
      <c r="L129" s="1016"/>
      <c r="M129" s="1016"/>
      <c r="N129" s="1016"/>
      <c r="O129" s="1016"/>
      <c r="P129" s="1016"/>
      <c r="Q129" s="1016"/>
      <c r="R129" s="1016"/>
      <c r="S129" s="1016"/>
      <c r="T129" s="1016"/>
      <c r="U129" s="1016"/>
      <c r="V129" s="1016"/>
      <c r="W129" s="1158" t="s">
        <v>481</v>
      </c>
      <c r="X129" s="1159"/>
      <c r="Y129" s="1159"/>
      <c r="Z129" s="1160"/>
      <c r="AA129" s="1043">
        <v>15080056</v>
      </c>
      <c r="AB129" s="1044"/>
      <c r="AC129" s="1044"/>
      <c r="AD129" s="1044"/>
      <c r="AE129" s="1045"/>
      <c r="AF129" s="1046">
        <v>15280649</v>
      </c>
      <c r="AG129" s="1044"/>
      <c r="AH129" s="1044"/>
      <c r="AI129" s="1044"/>
      <c r="AJ129" s="1045"/>
      <c r="AK129" s="1046">
        <v>15344606</v>
      </c>
      <c r="AL129" s="1044"/>
      <c r="AM129" s="1044"/>
      <c r="AN129" s="1044"/>
      <c r="AO129" s="1045"/>
      <c r="AP129" s="1161"/>
      <c r="AQ129" s="1162"/>
      <c r="AR129" s="1162"/>
      <c r="AS129" s="1162"/>
      <c r="AT129" s="1163"/>
      <c r="AU129" s="279"/>
      <c r="AV129" s="279"/>
      <c r="AW129" s="279"/>
      <c r="AX129" s="1152" t="s">
        <v>482</v>
      </c>
      <c r="AY129" s="1035"/>
      <c r="AZ129" s="1035"/>
      <c r="BA129" s="1035"/>
      <c r="BB129" s="1035"/>
      <c r="BC129" s="1035"/>
      <c r="BD129" s="1035"/>
      <c r="BE129" s="1036"/>
      <c r="BF129" s="1153" t="s">
        <v>405</v>
      </c>
      <c r="BG129" s="1154"/>
      <c r="BH129" s="1154"/>
      <c r="BI129" s="1154"/>
      <c r="BJ129" s="1154"/>
      <c r="BK129" s="1154"/>
      <c r="BL129" s="1155"/>
      <c r="BM129" s="1153">
        <v>17.75</v>
      </c>
      <c r="BN129" s="1154"/>
      <c r="BO129" s="1154"/>
      <c r="BP129" s="1154"/>
      <c r="BQ129" s="1154"/>
      <c r="BR129" s="1154"/>
      <c r="BS129" s="1155"/>
      <c r="BT129" s="1153">
        <v>30</v>
      </c>
      <c r="BU129" s="1156"/>
      <c r="BV129" s="1156"/>
      <c r="BW129" s="1156"/>
      <c r="BX129" s="1156"/>
      <c r="BY129" s="1156"/>
      <c r="BZ129" s="1157"/>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2">
      <c r="A130" s="1015" t="s">
        <v>483</v>
      </c>
      <c r="B130" s="1016"/>
      <c r="C130" s="1016"/>
      <c r="D130" s="1016"/>
      <c r="E130" s="1016"/>
      <c r="F130" s="1016"/>
      <c r="G130" s="1016"/>
      <c r="H130" s="1016"/>
      <c r="I130" s="1016"/>
      <c r="J130" s="1016"/>
      <c r="K130" s="1016"/>
      <c r="L130" s="1016"/>
      <c r="M130" s="1016"/>
      <c r="N130" s="1016"/>
      <c r="O130" s="1016"/>
      <c r="P130" s="1016"/>
      <c r="Q130" s="1016"/>
      <c r="R130" s="1016"/>
      <c r="S130" s="1016"/>
      <c r="T130" s="1016"/>
      <c r="U130" s="1016"/>
      <c r="V130" s="1016"/>
      <c r="W130" s="1158" t="s">
        <v>484</v>
      </c>
      <c r="X130" s="1159"/>
      <c r="Y130" s="1159"/>
      <c r="Z130" s="1160"/>
      <c r="AA130" s="1043">
        <v>1299238</v>
      </c>
      <c r="AB130" s="1044"/>
      <c r="AC130" s="1044"/>
      <c r="AD130" s="1044"/>
      <c r="AE130" s="1045"/>
      <c r="AF130" s="1046">
        <v>1339358</v>
      </c>
      <c r="AG130" s="1044"/>
      <c r="AH130" s="1044"/>
      <c r="AI130" s="1044"/>
      <c r="AJ130" s="1045"/>
      <c r="AK130" s="1046">
        <v>1355111</v>
      </c>
      <c r="AL130" s="1044"/>
      <c r="AM130" s="1044"/>
      <c r="AN130" s="1044"/>
      <c r="AO130" s="1045"/>
      <c r="AP130" s="1161"/>
      <c r="AQ130" s="1162"/>
      <c r="AR130" s="1162"/>
      <c r="AS130" s="1162"/>
      <c r="AT130" s="1163"/>
      <c r="AU130" s="279"/>
      <c r="AV130" s="279"/>
      <c r="AW130" s="279"/>
      <c r="AX130" s="1152" t="s">
        <v>485</v>
      </c>
      <c r="AY130" s="1035"/>
      <c r="AZ130" s="1035"/>
      <c r="BA130" s="1035"/>
      <c r="BB130" s="1035"/>
      <c r="BC130" s="1035"/>
      <c r="BD130" s="1035"/>
      <c r="BE130" s="1036"/>
      <c r="BF130" s="1189">
        <v>3.6</v>
      </c>
      <c r="BG130" s="1190"/>
      <c r="BH130" s="1190"/>
      <c r="BI130" s="1190"/>
      <c r="BJ130" s="1190"/>
      <c r="BK130" s="1190"/>
      <c r="BL130" s="1191"/>
      <c r="BM130" s="1189">
        <v>25</v>
      </c>
      <c r="BN130" s="1190"/>
      <c r="BO130" s="1190"/>
      <c r="BP130" s="1190"/>
      <c r="BQ130" s="1190"/>
      <c r="BR130" s="1190"/>
      <c r="BS130" s="1191"/>
      <c r="BT130" s="1189">
        <v>35</v>
      </c>
      <c r="BU130" s="1192"/>
      <c r="BV130" s="1192"/>
      <c r="BW130" s="1192"/>
      <c r="BX130" s="1192"/>
      <c r="BY130" s="1192"/>
      <c r="BZ130" s="1193"/>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5">
      <c r="A131" s="1194"/>
      <c r="B131" s="1195"/>
      <c r="C131" s="1195"/>
      <c r="D131" s="1195"/>
      <c r="E131" s="1195"/>
      <c r="F131" s="1195"/>
      <c r="G131" s="1195"/>
      <c r="H131" s="1195"/>
      <c r="I131" s="1195"/>
      <c r="J131" s="1195"/>
      <c r="K131" s="1195"/>
      <c r="L131" s="1195"/>
      <c r="M131" s="1195"/>
      <c r="N131" s="1195"/>
      <c r="O131" s="1195"/>
      <c r="P131" s="1195"/>
      <c r="Q131" s="1195"/>
      <c r="R131" s="1195"/>
      <c r="S131" s="1195"/>
      <c r="T131" s="1195"/>
      <c r="U131" s="1195"/>
      <c r="V131" s="1195"/>
      <c r="W131" s="1196" t="s">
        <v>486</v>
      </c>
      <c r="X131" s="1197"/>
      <c r="Y131" s="1197"/>
      <c r="Z131" s="1198"/>
      <c r="AA131" s="1090">
        <v>13780818</v>
      </c>
      <c r="AB131" s="1069"/>
      <c r="AC131" s="1069"/>
      <c r="AD131" s="1069"/>
      <c r="AE131" s="1070"/>
      <c r="AF131" s="1068">
        <v>13941291</v>
      </c>
      <c r="AG131" s="1069"/>
      <c r="AH131" s="1069"/>
      <c r="AI131" s="1069"/>
      <c r="AJ131" s="1070"/>
      <c r="AK131" s="1068">
        <v>13989495</v>
      </c>
      <c r="AL131" s="1069"/>
      <c r="AM131" s="1069"/>
      <c r="AN131" s="1069"/>
      <c r="AO131" s="1070"/>
      <c r="AP131" s="1199"/>
      <c r="AQ131" s="1200"/>
      <c r="AR131" s="1200"/>
      <c r="AS131" s="1200"/>
      <c r="AT131" s="1201"/>
      <c r="AU131" s="279"/>
      <c r="AV131" s="279"/>
      <c r="AW131" s="279"/>
      <c r="AX131" s="1171" t="s">
        <v>487</v>
      </c>
      <c r="AY131" s="1122"/>
      <c r="AZ131" s="1122"/>
      <c r="BA131" s="1122"/>
      <c r="BB131" s="1122"/>
      <c r="BC131" s="1122"/>
      <c r="BD131" s="1122"/>
      <c r="BE131" s="1123"/>
      <c r="BF131" s="1172">
        <v>21.9</v>
      </c>
      <c r="BG131" s="1173"/>
      <c r="BH131" s="1173"/>
      <c r="BI131" s="1173"/>
      <c r="BJ131" s="1173"/>
      <c r="BK131" s="1173"/>
      <c r="BL131" s="1174"/>
      <c r="BM131" s="1172">
        <v>350</v>
      </c>
      <c r="BN131" s="1173"/>
      <c r="BO131" s="1173"/>
      <c r="BP131" s="1173"/>
      <c r="BQ131" s="1173"/>
      <c r="BR131" s="1173"/>
      <c r="BS131" s="1174"/>
      <c r="BT131" s="1175"/>
      <c r="BU131" s="1176"/>
      <c r="BV131" s="1176"/>
      <c r="BW131" s="1176"/>
      <c r="BX131" s="1176"/>
      <c r="BY131" s="1176"/>
      <c r="BZ131" s="1177"/>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2">
      <c r="A132" s="1178" t="s">
        <v>488</v>
      </c>
      <c r="B132" s="1179"/>
      <c r="C132" s="1179"/>
      <c r="D132" s="1179"/>
      <c r="E132" s="1179"/>
      <c r="F132" s="1179"/>
      <c r="G132" s="1179"/>
      <c r="H132" s="1179"/>
      <c r="I132" s="1179"/>
      <c r="J132" s="1179"/>
      <c r="K132" s="1179"/>
      <c r="L132" s="1179"/>
      <c r="M132" s="1179"/>
      <c r="N132" s="1179"/>
      <c r="O132" s="1179"/>
      <c r="P132" s="1179"/>
      <c r="Q132" s="1179"/>
      <c r="R132" s="1179"/>
      <c r="S132" s="1179"/>
      <c r="T132" s="1179"/>
      <c r="U132" s="1179"/>
      <c r="V132" s="1182" t="s">
        <v>489</v>
      </c>
      <c r="W132" s="1182"/>
      <c r="X132" s="1182"/>
      <c r="Y132" s="1182"/>
      <c r="Z132" s="1183"/>
      <c r="AA132" s="1184">
        <v>4.0709049349999997</v>
      </c>
      <c r="AB132" s="1185"/>
      <c r="AC132" s="1185"/>
      <c r="AD132" s="1185"/>
      <c r="AE132" s="1186"/>
      <c r="AF132" s="1187">
        <v>3.6354093750000001</v>
      </c>
      <c r="AG132" s="1185"/>
      <c r="AH132" s="1185"/>
      <c r="AI132" s="1185"/>
      <c r="AJ132" s="1186"/>
      <c r="AK132" s="1187">
        <v>3.3208132240000001</v>
      </c>
      <c r="AL132" s="1185"/>
      <c r="AM132" s="1185"/>
      <c r="AN132" s="1185"/>
      <c r="AO132" s="1186"/>
      <c r="AP132" s="1084"/>
      <c r="AQ132" s="1085"/>
      <c r="AR132" s="1085"/>
      <c r="AS132" s="1085"/>
      <c r="AT132" s="1188"/>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5">
      <c r="A133" s="1180"/>
      <c r="B133" s="1181"/>
      <c r="C133" s="1181"/>
      <c r="D133" s="1181"/>
      <c r="E133" s="1181"/>
      <c r="F133" s="1181"/>
      <c r="G133" s="1181"/>
      <c r="H133" s="1181"/>
      <c r="I133" s="1181"/>
      <c r="J133" s="1181"/>
      <c r="K133" s="1181"/>
      <c r="L133" s="1181"/>
      <c r="M133" s="1181"/>
      <c r="N133" s="1181"/>
      <c r="O133" s="1181"/>
      <c r="P133" s="1181"/>
      <c r="Q133" s="1181"/>
      <c r="R133" s="1181"/>
      <c r="S133" s="1181"/>
      <c r="T133" s="1181"/>
      <c r="U133" s="1181"/>
      <c r="V133" s="1165" t="s">
        <v>490</v>
      </c>
      <c r="W133" s="1165"/>
      <c r="X133" s="1165"/>
      <c r="Y133" s="1165"/>
      <c r="Z133" s="1166"/>
      <c r="AA133" s="1167">
        <v>4.2</v>
      </c>
      <c r="AB133" s="1168"/>
      <c r="AC133" s="1168"/>
      <c r="AD133" s="1168"/>
      <c r="AE133" s="1169"/>
      <c r="AF133" s="1167">
        <v>4.0999999999999996</v>
      </c>
      <c r="AG133" s="1168"/>
      <c r="AH133" s="1168"/>
      <c r="AI133" s="1168"/>
      <c r="AJ133" s="1169"/>
      <c r="AK133" s="1167">
        <v>3.6</v>
      </c>
      <c r="AL133" s="1168"/>
      <c r="AM133" s="1168"/>
      <c r="AN133" s="1168"/>
      <c r="AO133" s="1169"/>
      <c r="AP133" s="1114"/>
      <c r="AQ133" s="1115"/>
      <c r="AR133" s="1115"/>
      <c r="AS133" s="1115"/>
      <c r="AT133" s="1170"/>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2">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4" hidden="1" x14ac:dyDescent="0.2">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2"/>
  </sheetData>
  <sheetProtection algorithmName="SHA-512" hashValue="FoRd1cY32LDgNkndVXp8xI2aZ/0cR50CCg3yMoFGzwapRObjFKjcQmb4Ezo148X+pos8HF0zVMBIk5eLbnKIPA==" saltValue="CzuMSmbPo4PbAvuW2RoH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election activeCell="DG35" sqref="DG35:DK35"/>
    </sheetView>
  </sheetViews>
  <sheetFormatPr defaultColWidth="0" defaultRowHeight="13.5" customHeight="1" zeroHeight="1" x14ac:dyDescent="0.2"/>
  <cols>
    <col min="1" max="120" width="2.77734375" style="286" customWidth="1"/>
    <col min="121" max="121" width="0" style="285" hidden="1" customWidth="1"/>
    <col min="122" max="16384" width="9" style="285" hidden="1"/>
  </cols>
  <sheetData>
    <row r="1" spans="1:120" ht="13.2" x14ac:dyDescent="0.2">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85"/>
    </row>
    <row r="17" spans="119:120" ht="13.2" x14ac:dyDescent="0.2">
      <c r="DP17" s="285"/>
    </row>
    <row r="18" spans="119:120" ht="13.2" x14ac:dyDescent="0.2"/>
    <row r="19" spans="119:120" ht="13.2" x14ac:dyDescent="0.2"/>
    <row r="20" spans="119:120" ht="13.2" x14ac:dyDescent="0.2">
      <c r="DO20" s="285"/>
      <c r="DP20" s="285"/>
    </row>
    <row r="21" spans="119:120" ht="13.2" x14ac:dyDescent="0.2">
      <c r="DP21" s="285"/>
    </row>
    <row r="22" spans="119:120" ht="13.2" x14ac:dyDescent="0.2"/>
    <row r="23" spans="119:120" ht="13.2" x14ac:dyDescent="0.2">
      <c r="DO23" s="285"/>
      <c r="DP23" s="285"/>
    </row>
    <row r="24" spans="119:120" ht="13.2" x14ac:dyDescent="0.2">
      <c r="DP24" s="285"/>
    </row>
    <row r="25" spans="119:120" ht="13.2" x14ac:dyDescent="0.2">
      <c r="DP25" s="285"/>
    </row>
    <row r="26" spans="119:120" ht="13.2" x14ac:dyDescent="0.2">
      <c r="DO26" s="285"/>
      <c r="DP26" s="285"/>
    </row>
    <row r="27" spans="119:120" ht="13.2" x14ac:dyDescent="0.2"/>
    <row r="28" spans="119:120" ht="13.2" x14ac:dyDescent="0.2">
      <c r="DO28" s="285"/>
      <c r="DP28" s="285"/>
    </row>
    <row r="29" spans="119:120" ht="13.2" x14ac:dyDescent="0.2">
      <c r="DP29" s="285"/>
    </row>
    <row r="30" spans="119:120" ht="13.2" x14ac:dyDescent="0.2"/>
    <row r="31" spans="119:120" ht="13.2" x14ac:dyDescent="0.2">
      <c r="DO31" s="285"/>
      <c r="DP31" s="285"/>
    </row>
    <row r="32" spans="119:120" ht="13.2" x14ac:dyDescent="0.2"/>
    <row r="33" spans="98:120" ht="13.2" x14ac:dyDescent="0.2">
      <c r="DO33" s="285"/>
      <c r="DP33" s="285"/>
    </row>
    <row r="34" spans="98:120" ht="13.2" x14ac:dyDescent="0.2">
      <c r="DM34" s="285"/>
    </row>
    <row r="35" spans="98:120" ht="13.2" x14ac:dyDescent="0.2">
      <c r="CT35" s="285"/>
      <c r="CU35" s="285"/>
      <c r="CV35" s="285"/>
      <c r="CY35" s="285"/>
      <c r="CZ35" s="285"/>
      <c r="DA35" s="285"/>
      <c r="DD35" s="285"/>
      <c r="DE35" s="285"/>
      <c r="DF35" s="285"/>
      <c r="DI35" s="285"/>
      <c r="DJ35" s="285"/>
      <c r="DK35" s="285"/>
      <c r="DM35" s="285"/>
      <c r="DN35" s="285"/>
      <c r="DO35" s="285"/>
      <c r="DP35" s="285"/>
    </row>
    <row r="36" spans="98:120" ht="13.2" x14ac:dyDescent="0.2"/>
    <row r="37" spans="98:120" ht="13.2" x14ac:dyDescent="0.2">
      <c r="CW37" s="285"/>
      <c r="DB37" s="285"/>
      <c r="DG37" s="285"/>
      <c r="DL37" s="285"/>
      <c r="DP37" s="285"/>
    </row>
    <row r="38" spans="98:120" ht="13.2" x14ac:dyDescent="0.2">
      <c r="CT38" s="285"/>
      <c r="CU38" s="285"/>
      <c r="CV38" s="285"/>
      <c r="CW38" s="285"/>
      <c r="CY38" s="285"/>
      <c r="CZ38" s="285"/>
      <c r="DA38" s="285"/>
      <c r="DB38" s="285"/>
      <c r="DD38" s="285"/>
      <c r="DE38" s="285"/>
      <c r="DF38" s="285"/>
      <c r="DG38" s="285"/>
      <c r="DI38" s="285"/>
      <c r="DJ38" s="285"/>
      <c r="DK38" s="285"/>
      <c r="DL38" s="285"/>
      <c r="DN38" s="285"/>
      <c r="DO38" s="285"/>
      <c r="DP38" s="28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85"/>
      <c r="DO49" s="285"/>
      <c r="DP49" s="28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85"/>
      <c r="CS63" s="285"/>
      <c r="CX63" s="285"/>
      <c r="DC63" s="285"/>
      <c r="DH63" s="285"/>
    </row>
    <row r="64" spans="22:120" ht="13.2" x14ac:dyDescent="0.2">
      <c r="V64" s="285"/>
    </row>
    <row r="65" spans="15:120" ht="13.2" x14ac:dyDescent="0.2">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ht="13.2" x14ac:dyDescent="0.2">
      <c r="Q66" s="285"/>
      <c r="S66" s="285"/>
      <c r="U66" s="285"/>
      <c r="DM66" s="285"/>
    </row>
    <row r="67" spans="15:120" ht="13.2" x14ac:dyDescent="0.2">
      <c r="O67" s="285"/>
      <c r="P67" s="285"/>
      <c r="R67" s="285"/>
      <c r="T67" s="285"/>
      <c r="Y67" s="285"/>
      <c r="CT67" s="285"/>
      <c r="CV67" s="285"/>
      <c r="CW67" s="285"/>
      <c r="CY67" s="285"/>
      <c r="DA67" s="285"/>
      <c r="DB67" s="285"/>
      <c r="DD67" s="285"/>
      <c r="DF67" s="285"/>
      <c r="DG67" s="285"/>
      <c r="DI67" s="285"/>
      <c r="DK67" s="285"/>
      <c r="DL67" s="285"/>
      <c r="DN67" s="285"/>
      <c r="DO67" s="285"/>
      <c r="DP67" s="285"/>
    </row>
    <row r="68" spans="15:120" ht="13.2" x14ac:dyDescent="0.2"/>
    <row r="69" spans="15:120" ht="13.2" x14ac:dyDescent="0.2"/>
    <row r="70" spans="15:120" ht="13.2" x14ac:dyDescent="0.2"/>
    <row r="71" spans="15:120" ht="13.2" x14ac:dyDescent="0.2"/>
    <row r="72" spans="15:120" ht="13.2" x14ac:dyDescent="0.2">
      <c r="DP72" s="285"/>
    </row>
    <row r="73" spans="15:120" ht="13.2" x14ac:dyDescent="0.2">
      <c r="DP73" s="28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85"/>
      <c r="CX96" s="285"/>
      <c r="DC96" s="285"/>
      <c r="DH96" s="285"/>
    </row>
    <row r="97" spans="24:120" ht="13.2" x14ac:dyDescent="0.2">
      <c r="CS97" s="285"/>
      <c r="CX97" s="285"/>
      <c r="DC97" s="285"/>
      <c r="DH97" s="285"/>
      <c r="DP97" s="286" t="s">
        <v>491</v>
      </c>
    </row>
    <row r="98" spans="24:120" ht="13.2" hidden="1" x14ac:dyDescent="0.2">
      <c r="CS98" s="285"/>
      <c r="CX98" s="285"/>
      <c r="DC98" s="285"/>
      <c r="DH98" s="285"/>
    </row>
    <row r="99" spans="24:120" ht="13.2" hidden="1" x14ac:dyDescent="0.2">
      <c r="CS99" s="285"/>
      <c r="CX99" s="285"/>
      <c r="DC99" s="285"/>
      <c r="DH99" s="285"/>
    </row>
    <row r="100" spans="24:120" ht="13.2" hidden="1" x14ac:dyDescent="0.2"/>
    <row r="101" spans="24:120" ht="12" hidden="1" customHeight="1" x14ac:dyDescent="0.2">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2">
      <c r="CU102" s="285"/>
      <c r="CZ102" s="285"/>
      <c r="DE102" s="285"/>
      <c r="DJ102" s="285"/>
      <c r="DM102" s="285"/>
    </row>
    <row r="103" spans="24:120" ht="13.2" hidden="1" x14ac:dyDescent="0.2">
      <c r="CT103" s="285"/>
      <c r="CV103" s="285"/>
      <c r="CW103" s="285"/>
      <c r="CY103" s="285"/>
      <c r="DA103" s="285"/>
      <c r="DB103" s="285"/>
      <c r="DD103" s="285"/>
      <c r="DF103" s="285"/>
      <c r="DG103" s="285"/>
      <c r="DI103" s="285"/>
      <c r="DK103" s="285"/>
      <c r="DL103" s="285"/>
      <c r="DM103" s="285"/>
      <c r="DN103" s="285"/>
      <c r="DO103" s="285"/>
      <c r="DP103" s="285"/>
    </row>
    <row r="104" spans="24:120" ht="13.2" hidden="1" x14ac:dyDescent="0.2">
      <c r="CV104" s="285"/>
      <c r="CW104" s="285"/>
      <c r="DA104" s="285"/>
      <c r="DB104" s="285"/>
      <c r="DF104" s="285"/>
      <c r="DG104" s="285"/>
      <c r="DK104" s="285"/>
      <c r="DL104" s="285"/>
      <c r="DN104" s="285"/>
      <c r="DO104" s="285"/>
      <c r="DP104" s="285"/>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QvCDsxQyFW5vN24qa8BABxx/+DVLNjEadxXN4ghurDihTT+h6LdaVLNeSt92KUyNPUsfXxkNY0IylVZKO5QspA==" saltValue="PfZLRiXj4mwMZ4L3TIJH3A==" spinCount="100000" sheet="1" objects="1" scenarios="1"/>
  <dataConsolidate/>
  <phoneticPr fontId="2"/>
  <pageMargins left="0.59055118110236227" right="0" top="0.59055118110236227" bottom="0.59055118110236227" header="0.39370078740157483" footer="0.39370078740157483"/>
  <pageSetup paperSize="9" scale="28" orientation="portrait"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0" zoomScale="70" zoomScaleNormal="70" zoomScaleSheetLayoutView="55" workbookViewId="0">
      <selection activeCell="DG35" sqref="DG35:DK35"/>
    </sheetView>
  </sheetViews>
  <sheetFormatPr defaultColWidth="0" defaultRowHeight="13.5" customHeight="1" zeroHeight="1" x14ac:dyDescent="0.2"/>
  <cols>
    <col min="1" max="116" width="2.6640625" style="286" customWidth="1"/>
    <col min="117" max="16384" width="9" style="285" hidden="1"/>
  </cols>
  <sheetData>
    <row r="1" spans="2:116" ht="13.2" x14ac:dyDescent="0.2">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ht="13.2" x14ac:dyDescent="0.2"/>
    <row r="3" spans="2:116" ht="13.2" x14ac:dyDescent="0.2"/>
    <row r="4" spans="2:116" ht="13.2" x14ac:dyDescent="0.2">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ht="13.2" x14ac:dyDescent="0.2">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ht="13.2" x14ac:dyDescent="0.2"/>
    <row r="20" spans="9:116" ht="13.2" x14ac:dyDescent="0.2"/>
    <row r="21" spans="9:116" ht="13.2" x14ac:dyDescent="0.2">
      <c r="DL21" s="285"/>
    </row>
    <row r="22" spans="9:116" ht="13.2" x14ac:dyDescent="0.2">
      <c r="DI22" s="285"/>
      <c r="DJ22" s="285"/>
      <c r="DK22" s="285"/>
      <c r="DL22" s="285"/>
    </row>
    <row r="23" spans="9:116" ht="13.2" x14ac:dyDescent="0.2">
      <c r="CY23" s="285"/>
      <c r="CZ23" s="285"/>
      <c r="DA23" s="285"/>
      <c r="DB23" s="285"/>
      <c r="DC23" s="285"/>
      <c r="DD23" s="285"/>
      <c r="DE23" s="285"/>
      <c r="DF23" s="285"/>
      <c r="DG23" s="285"/>
      <c r="DH23" s="285"/>
      <c r="DI23" s="285"/>
      <c r="DJ23" s="285"/>
      <c r="DK23" s="285"/>
      <c r="DL23" s="28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85"/>
      <c r="DA35" s="285"/>
      <c r="DB35" s="285"/>
      <c r="DC35" s="285"/>
      <c r="DD35" s="285"/>
      <c r="DE35" s="285"/>
      <c r="DF35" s="285"/>
      <c r="DG35" s="285"/>
      <c r="DH35" s="285"/>
      <c r="DI35" s="285"/>
      <c r="DJ35" s="285"/>
      <c r="DK35" s="285"/>
      <c r="DL35" s="285"/>
    </row>
    <row r="36" spans="15:116" ht="13.2" x14ac:dyDescent="0.2"/>
    <row r="37" spans="15:116" ht="13.2" x14ac:dyDescent="0.2">
      <c r="DL37" s="285"/>
    </row>
    <row r="38" spans="15:116" ht="13.2" x14ac:dyDescent="0.2">
      <c r="DI38" s="285"/>
      <c r="DJ38" s="285"/>
      <c r="DK38" s="285"/>
      <c r="DL38" s="285"/>
    </row>
    <row r="39" spans="15:116" ht="13.2" x14ac:dyDescent="0.2"/>
    <row r="40" spans="15:116" ht="13.2" x14ac:dyDescent="0.2"/>
    <row r="41" spans="15:116" ht="13.2" x14ac:dyDescent="0.2"/>
    <row r="42" spans="15:116" ht="13.2" x14ac:dyDescent="0.2"/>
    <row r="43" spans="15:116" ht="13.2" x14ac:dyDescent="0.2">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ht="13.2" x14ac:dyDescent="0.2">
      <c r="DL44" s="285"/>
    </row>
    <row r="45" spans="15:116" ht="13.2" x14ac:dyDescent="0.2"/>
    <row r="46" spans="15:116" ht="13.2" x14ac:dyDescent="0.2">
      <c r="DA46" s="285"/>
      <c r="DB46" s="285"/>
      <c r="DC46" s="285"/>
      <c r="DD46" s="285"/>
      <c r="DE46" s="285"/>
      <c r="DF46" s="285"/>
      <c r="DG46" s="285"/>
      <c r="DH46" s="285"/>
      <c r="DI46" s="285"/>
      <c r="DJ46" s="285"/>
      <c r="DK46" s="285"/>
      <c r="DL46" s="285"/>
    </row>
    <row r="47" spans="15:116" ht="13.2" x14ac:dyDescent="0.2"/>
    <row r="48" spans="15:116" ht="13.2" x14ac:dyDescent="0.2"/>
    <row r="49" spans="104:116" ht="13.2" x14ac:dyDescent="0.2"/>
    <row r="50" spans="104:116" ht="13.2" x14ac:dyDescent="0.2">
      <c r="CZ50" s="285"/>
      <c r="DA50" s="285"/>
      <c r="DB50" s="285"/>
      <c r="DC50" s="285"/>
      <c r="DD50" s="285"/>
      <c r="DE50" s="285"/>
      <c r="DF50" s="285"/>
      <c r="DG50" s="285"/>
      <c r="DH50" s="285"/>
      <c r="DI50" s="285"/>
      <c r="DJ50" s="285"/>
      <c r="DK50" s="285"/>
      <c r="DL50" s="285"/>
    </row>
    <row r="51" spans="104:116" ht="13.2" x14ac:dyDescent="0.2"/>
    <row r="52" spans="104:116" ht="13.2" x14ac:dyDescent="0.2"/>
    <row r="53" spans="104:116" ht="13.2" x14ac:dyDescent="0.2">
      <c r="DL53" s="28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85"/>
      <c r="DD67" s="285"/>
      <c r="DE67" s="285"/>
      <c r="DF67" s="285"/>
      <c r="DG67" s="285"/>
      <c r="DH67" s="285"/>
      <c r="DI67" s="285"/>
      <c r="DJ67" s="285"/>
      <c r="DK67" s="285"/>
      <c r="DL67" s="28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5FQBHFV67URozk8KADmTu99pxkRD6T8BXHR+NkYGOcaaLipV98Lphr7SF5NplUR2Mt8iE+6NZxx1crBl1J9Fvw==" saltValue="vvnT37LPutpV7axJVWPGsA==" spinCount="100000" sheet="1" objects="1" scenarios="1"/>
  <dataConsolidate/>
  <phoneticPr fontId="2"/>
  <pageMargins left="0.59055118110236227" right="0" top="0.59055118110236227" bottom="0.59055118110236227" header="0.39370078740157483" footer="0.39370078740157483"/>
  <pageSetup paperSize="9" scale="31" orientation="portrait"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6" zoomScale="66" zoomScaleSheetLayoutView="66" workbookViewId="0">
      <selection activeCell="DG35" sqref="DG35:DK35"/>
    </sheetView>
  </sheetViews>
  <sheetFormatPr defaultColWidth="0" defaultRowHeight="13.5" customHeight="1" zeroHeight="1" x14ac:dyDescent="0.2"/>
  <cols>
    <col min="1" max="36" width="2.44140625" style="287" customWidth="1"/>
    <col min="37" max="44" width="17" style="287" customWidth="1"/>
    <col min="45" max="45" width="6.109375" style="294" customWidth="1"/>
    <col min="46" max="46" width="3" style="292" customWidth="1"/>
    <col min="47" max="47" width="19.109375" style="287" hidden="1" customWidth="1"/>
    <col min="48" max="52" width="12.6640625" style="287" hidden="1" customWidth="1"/>
    <col min="53" max="16384" width="8.6640625" style="287" hidden="1"/>
  </cols>
  <sheetData>
    <row r="1" spans="1:46" ht="13.2" x14ac:dyDescent="0.2">
      <c r="AS1" s="288"/>
      <c r="AT1" s="288"/>
    </row>
    <row r="2" spans="1:46" ht="13.2" x14ac:dyDescent="0.2">
      <c r="AS2" s="288"/>
      <c r="AT2" s="288"/>
    </row>
    <row r="3" spans="1:46" ht="13.2" x14ac:dyDescent="0.2">
      <c r="AS3" s="288"/>
      <c r="AT3" s="288"/>
    </row>
    <row r="4" spans="1:46" ht="13.2" x14ac:dyDescent="0.2">
      <c r="AS4" s="288"/>
      <c r="AT4" s="288"/>
    </row>
    <row r="5" spans="1:46" ht="16.2" x14ac:dyDescent="0.2">
      <c r="A5" s="289" t="s">
        <v>492</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ht="13.2" x14ac:dyDescent="0.2">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493</v>
      </c>
      <c r="AL6" s="293"/>
      <c r="AM6" s="293"/>
      <c r="AN6" s="293"/>
      <c r="AO6" s="288"/>
      <c r="AP6" s="288"/>
      <c r="AQ6" s="288"/>
      <c r="AR6" s="288"/>
    </row>
    <row r="7" spans="1:46" ht="13.2" x14ac:dyDescent="0.2">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05" t="s">
        <v>494</v>
      </c>
      <c r="AP7" s="298"/>
      <c r="AQ7" s="299" t="s">
        <v>495</v>
      </c>
      <c r="AR7" s="300"/>
    </row>
    <row r="8" spans="1:46" ht="13.2" x14ac:dyDescent="0.2">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06"/>
      <c r="AP8" s="304" t="s">
        <v>496</v>
      </c>
      <c r="AQ8" s="305" t="s">
        <v>497</v>
      </c>
      <c r="AR8" s="306" t="s">
        <v>498</v>
      </c>
    </row>
    <row r="9" spans="1:46" ht="13.2" x14ac:dyDescent="0.2">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07" t="s">
        <v>499</v>
      </c>
      <c r="AL9" s="1208"/>
      <c r="AM9" s="1208"/>
      <c r="AN9" s="1209"/>
      <c r="AO9" s="307">
        <v>4616749</v>
      </c>
      <c r="AP9" s="307">
        <v>61773</v>
      </c>
      <c r="AQ9" s="308">
        <v>57145</v>
      </c>
      <c r="AR9" s="309">
        <v>8.1</v>
      </c>
    </row>
    <row r="10" spans="1:46" ht="13.2" x14ac:dyDescent="0.2">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07" t="s">
        <v>500</v>
      </c>
      <c r="AL10" s="1208"/>
      <c r="AM10" s="1208"/>
      <c r="AN10" s="1209"/>
      <c r="AO10" s="310">
        <v>131153</v>
      </c>
      <c r="AP10" s="310">
        <v>1755</v>
      </c>
      <c r="AQ10" s="311">
        <v>3801</v>
      </c>
      <c r="AR10" s="312">
        <v>-53.8</v>
      </c>
    </row>
    <row r="11" spans="1:46" ht="13.5" customHeight="1" x14ac:dyDescent="0.2">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07" t="s">
        <v>501</v>
      </c>
      <c r="AL11" s="1208"/>
      <c r="AM11" s="1208"/>
      <c r="AN11" s="1209"/>
      <c r="AO11" s="310">
        <v>80008</v>
      </c>
      <c r="AP11" s="310">
        <v>1071</v>
      </c>
      <c r="AQ11" s="311">
        <v>6723</v>
      </c>
      <c r="AR11" s="312">
        <v>-84.1</v>
      </c>
    </row>
    <row r="12" spans="1:46" ht="13.5" customHeight="1" x14ac:dyDescent="0.2">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07" t="s">
        <v>502</v>
      </c>
      <c r="AL12" s="1208"/>
      <c r="AM12" s="1208"/>
      <c r="AN12" s="1209"/>
      <c r="AO12" s="310">
        <v>60265</v>
      </c>
      <c r="AP12" s="310">
        <v>806</v>
      </c>
      <c r="AQ12" s="311">
        <v>959</v>
      </c>
      <c r="AR12" s="312">
        <v>-16</v>
      </c>
    </row>
    <row r="13" spans="1:46" ht="13.5" customHeight="1" x14ac:dyDescent="0.2">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07" t="s">
        <v>503</v>
      </c>
      <c r="AL13" s="1208"/>
      <c r="AM13" s="1208"/>
      <c r="AN13" s="1209"/>
      <c r="AO13" s="310" t="s">
        <v>504</v>
      </c>
      <c r="AP13" s="310" t="s">
        <v>504</v>
      </c>
      <c r="AQ13" s="311">
        <v>1</v>
      </c>
      <c r="AR13" s="312" t="s">
        <v>504</v>
      </c>
    </row>
    <row r="14" spans="1:46" ht="13.5" customHeight="1" x14ac:dyDescent="0.2">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07" t="s">
        <v>505</v>
      </c>
      <c r="AL14" s="1208"/>
      <c r="AM14" s="1208"/>
      <c r="AN14" s="1209"/>
      <c r="AO14" s="310">
        <v>218555</v>
      </c>
      <c r="AP14" s="310">
        <v>2924</v>
      </c>
      <c r="AQ14" s="311">
        <v>2728</v>
      </c>
      <c r="AR14" s="312">
        <v>7.2</v>
      </c>
    </row>
    <row r="15" spans="1:46" ht="13.5" customHeight="1" x14ac:dyDescent="0.2">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07" t="s">
        <v>506</v>
      </c>
      <c r="AL15" s="1208"/>
      <c r="AM15" s="1208"/>
      <c r="AN15" s="1209"/>
      <c r="AO15" s="310">
        <v>73004</v>
      </c>
      <c r="AP15" s="310">
        <v>977</v>
      </c>
      <c r="AQ15" s="311">
        <v>1349</v>
      </c>
      <c r="AR15" s="312">
        <v>-27.6</v>
      </c>
    </row>
    <row r="16" spans="1:46" ht="13.2" x14ac:dyDescent="0.2">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10" t="s">
        <v>507</v>
      </c>
      <c r="AL16" s="1211"/>
      <c r="AM16" s="1211"/>
      <c r="AN16" s="1212"/>
      <c r="AO16" s="310">
        <v>-323436</v>
      </c>
      <c r="AP16" s="310">
        <v>-4328</v>
      </c>
      <c r="AQ16" s="311">
        <v>-4270</v>
      </c>
      <c r="AR16" s="312">
        <v>1.4</v>
      </c>
    </row>
    <row r="17" spans="1:46" ht="13.2" x14ac:dyDescent="0.2">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10" t="s">
        <v>187</v>
      </c>
      <c r="AL17" s="1211"/>
      <c r="AM17" s="1211"/>
      <c r="AN17" s="1212"/>
      <c r="AO17" s="310">
        <v>4856298</v>
      </c>
      <c r="AP17" s="310">
        <v>64978</v>
      </c>
      <c r="AQ17" s="311">
        <v>68438</v>
      </c>
      <c r="AR17" s="312">
        <v>-5.0999999999999996</v>
      </c>
    </row>
    <row r="18" spans="1:46" ht="13.2" x14ac:dyDescent="0.2">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ht="13.2" x14ac:dyDescent="0.2">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508</v>
      </c>
      <c r="AL19" s="288"/>
      <c r="AM19" s="288"/>
      <c r="AN19" s="288"/>
      <c r="AO19" s="288"/>
      <c r="AP19" s="288"/>
      <c r="AQ19" s="288"/>
      <c r="AR19" s="288"/>
    </row>
    <row r="20" spans="1:46" ht="13.2" x14ac:dyDescent="0.2">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509</v>
      </c>
      <c r="AP20" s="318" t="s">
        <v>510</v>
      </c>
      <c r="AQ20" s="319" t="s">
        <v>511</v>
      </c>
      <c r="AR20" s="320"/>
    </row>
    <row r="21" spans="1:46" s="326" customFormat="1" ht="13.2" x14ac:dyDescent="0.2">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02" t="s">
        <v>512</v>
      </c>
      <c r="AL21" s="1203"/>
      <c r="AM21" s="1203"/>
      <c r="AN21" s="1204"/>
      <c r="AO21" s="322">
        <v>5.38</v>
      </c>
      <c r="AP21" s="323">
        <v>6.23</v>
      </c>
      <c r="AQ21" s="324">
        <v>-0.85</v>
      </c>
      <c r="AR21" s="293"/>
      <c r="AS21" s="325"/>
      <c r="AT21" s="321"/>
    </row>
    <row r="22" spans="1:46" s="326" customFormat="1" ht="13.2" x14ac:dyDescent="0.2">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02" t="s">
        <v>513</v>
      </c>
      <c r="AL22" s="1203"/>
      <c r="AM22" s="1203"/>
      <c r="AN22" s="1204"/>
      <c r="AO22" s="327">
        <v>100.9</v>
      </c>
      <c r="AP22" s="328">
        <v>98.5</v>
      </c>
      <c r="AQ22" s="329">
        <v>2.4</v>
      </c>
      <c r="AR22" s="313"/>
      <c r="AS22" s="325"/>
      <c r="AT22" s="321"/>
    </row>
    <row r="23" spans="1:46" s="326" customFormat="1" ht="13.2" x14ac:dyDescent="0.2">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ht="13.2" x14ac:dyDescent="0.2">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ht="13.2" x14ac:dyDescent="0.2">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ht="13.2" x14ac:dyDescent="0.2">
      <c r="A26" s="293" t="s">
        <v>514</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ht="13.2" x14ac:dyDescent="0.2">
      <c r="A27" s="334"/>
      <c r="AO27" s="288"/>
      <c r="AP27" s="288"/>
      <c r="AQ27" s="288"/>
      <c r="AR27" s="288"/>
      <c r="AS27" s="288"/>
      <c r="AT27" s="288"/>
    </row>
    <row r="28" spans="1:46" ht="16.2" x14ac:dyDescent="0.2">
      <c r="A28" s="289" t="s">
        <v>515</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ht="13.2" x14ac:dyDescent="0.2">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516</v>
      </c>
      <c r="AL29" s="293"/>
      <c r="AM29" s="293"/>
      <c r="AN29" s="293"/>
      <c r="AO29" s="288"/>
      <c r="AP29" s="288"/>
      <c r="AQ29" s="288"/>
      <c r="AR29" s="288"/>
      <c r="AS29" s="336"/>
    </row>
    <row r="30" spans="1:46" ht="13.2" x14ac:dyDescent="0.2">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05" t="s">
        <v>494</v>
      </c>
      <c r="AP30" s="298"/>
      <c r="AQ30" s="299" t="s">
        <v>495</v>
      </c>
      <c r="AR30" s="300"/>
    </row>
    <row r="31" spans="1:46" ht="13.2" x14ac:dyDescent="0.2">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06"/>
      <c r="AP31" s="304" t="s">
        <v>496</v>
      </c>
      <c r="AQ31" s="305" t="s">
        <v>497</v>
      </c>
      <c r="AR31" s="306" t="s">
        <v>498</v>
      </c>
    </row>
    <row r="32" spans="1:46" ht="27" customHeight="1" x14ac:dyDescent="0.2">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18" t="s">
        <v>517</v>
      </c>
      <c r="AL32" s="1219"/>
      <c r="AM32" s="1219"/>
      <c r="AN32" s="1220"/>
      <c r="AO32" s="337">
        <v>1874581</v>
      </c>
      <c r="AP32" s="337">
        <v>25082</v>
      </c>
      <c r="AQ32" s="338">
        <v>33979</v>
      </c>
      <c r="AR32" s="339">
        <v>-26.2</v>
      </c>
    </row>
    <row r="33" spans="1:46" ht="13.5" customHeight="1" x14ac:dyDescent="0.2">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18" t="s">
        <v>518</v>
      </c>
      <c r="AL33" s="1219"/>
      <c r="AM33" s="1219"/>
      <c r="AN33" s="1220"/>
      <c r="AO33" s="337" t="s">
        <v>504</v>
      </c>
      <c r="AP33" s="337" t="s">
        <v>504</v>
      </c>
      <c r="AQ33" s="338" t="s">
        <v>504</v>
      </c>
      <c r="AR33" s="339" t="s">
        <v>504</v>
      </c>
    </row>
    <row r="34" spans="1:46" ht="27" customHeight="1" x14ac:dyDescent="0.2">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18" t="s">
        <v>519</v>
      </c>
      <c r="AL34" s="1219"/>
      <c r="AM34" s="1219"/>
      <c r="AN34" s="1220"/>
      <c r="AO34" s="337" t="s">
        <v>504</v>
      </c>
      <c r="AP34" s="337" t="s">
        <v>504</v>
      </c>
      <c r="AQ34" s="338">
        <v>15</v>
      </c>
      <c r="AR34" s="339" t="s">
        <v>504</v>
      </c>
    </row>
    <row r="35" spans="1:46" ht="27" customHeight="1" x14ac:dyDescent="0.2">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18" t="s">
        <v>520</v>
      </c>
      <c r="AL35" s="1219"/>
      <c r="AM35" s="1219"/>
      <c r="AN35" s="1220"/>
      <c r="AO35" s="337">
        <v>21977</v>
      </c>
      <c r="AP35" s="337">
        <v>294</v>
      </c>
      <c r="AQ35" s="338">
        <v>9031</v>
      </c>
      <c r="AR35" s="339">
        <v>-96.7</v>
      </c>
    </row>
    <row r="36" spans="1:46" ht="27" customHeight="1" x14ac:dyDescent="0.2">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18" t="s">
        <v>521</v>
      </c>
      <c r="AL36" s="1219"/>
      <c r="AM36" s="1219"/>
      <c r="AN36" s="1220"/>
      <c r="AO36" s="337">
        <v>63919</v>
      </c>
      <c r="AP36" s="337">
        <v>855</v>
      </c>
      <c r="AQ36" s="338">
        <v>1893</v>
      </c>
      <c r="AR36" s="339">
        <v>-54.8</v>
      </c>
    </row>
    <row r="37" spans="1:46" ht="13.5" customHeight="1" x14ac:dyDescent="0.2">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18" t="s">
        <v>522</v>
      </c>
      <c r="AL37" s="1219"/>
      <c r="AM37" s="1219"/>
      <c r="AN37" s="1220"/>
      <c r="AO37" s="337">
        <v>7179</v>
      </c>
      <c r="AP37" s="337">
        <v>96</v>
      </c>
      <c r="AQ37" s="338">
        <v>1352</v>
      </c>
      <c r="AR37" s="339">
        <v>-92.9</v>
      </c>
    </row>
    <row r="38" spans="1:46" ht="27" customHeight="1" x14ac:dyDescent="0.2">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21" t="s">
        <v>523</v>
      </c>
      <c r="AL38" s="1222"/>
      <c r="AM38" s="1222"/>
      <c r="AN38" s="1223"/>
      <c r="AO38" s="340" t="s">
        <v>504</v>
      </c>
      <c r="AP38" s="340" t="s">
        <v>504</v>
      </c>
      <c r="AQ38" s="341">
        <v>1</v>
      </c>
      <c r="AR38" s="329" t="s">
        <v>504</v>
      </c>
      <c r="AS38" s="336"/>
    </row>
    <row r="39" spans="1:46" ht="13.2" x14ac:dyDescent="0.2">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21" t="s">
        <v>524</v>
      </c>
      <c r="AL39" s="1222"/>
      <c r="AM39" s="1222"/>
      <c r="AN39" s="1223"/>
      <c r="AO39" s="337">
        <v>-147980</v>
      </c>
      <c r="AP39" s="337">
        <v>-1980</v>
      </c>
      <c r="AQ39" s="338">
        <v>-6634</v>
      </c>
      <c r="AR39" s="339">
        <v>-70.2</v>
      </c>
      <c r="AS39" s="336"/>
    </row>
    <row r="40" spans="1:46" ht="27" customHeight="1" x14ac:dyDescent="0.2">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18" t="s">
        <v>525</v>
      </c>
      <c r="AL40" s="1219"/>
      <c r="AM40" s="1219"/>
      <c r="AN40" s="1220"/>
      <c r="AO40" s="337">
        <v>-1355111</v>
      </c>
      <c r="AP40" s="337">
        <v>-18132</v>
      </c>
      <c r="AQ40" s="338">
        <v>-28305</v>
      </c>
      <c r="AR40" s="339">
        <v>-35.9</v>
      </c>
      <c r="AS40" s="336"/>
    </row>
    <row r="41" spans="1:46" ht="13.2" x14ac:dyDescent="0.2">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24" t="s">
        <v>297</v>
      </c>
      <c r="AL41" s="1225"/>
      <c r="AM41" s="1225"/>
      <c r="AN41" s="1226"/>
      <c r="AO41" s="337">
        <v>464565</v>
      </c>
      <c r="AP41" s="337">
        <v>6216</v>
      </c>
      <c r="AQ41" s="338">
        <v>11332</v>
      </c>
      <c r="AR41" s="339">
        <v>-45.1</v>
      </c>
      <c r="AS41" s="336"/>
    </row>
    <row r="42" spans="1:46" ht="13.2" x14ac:dyDescent="0.2">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526</v>
      </c>
      <c r="AL42" s="288"/>
      <c r="AM42" s="288"/>
      <c r="AN42" s="288"/>
      <c r="AO42" s="288"/>
      <c r="AP42" s="288"/>
      <c r="AQ42" s="313"/>
      <c r="AR42" s="313"/>
      <c r="AS42" s="336"/>
    </row>
    <row r="43" spans="1:46" ht="13.2" x14ac:dyDescent="0.2">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ht="13.2" x14ac:dyDescent="0.2">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ht="13.2" x14ac:dyDescent="0.2">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ht="13.2" x14ac:dyDescent="0.2">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2">
      <c r="A47" s="346" t="s">
        <v>527</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ht="13.2" x14ac:dyDescent="0.2">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528</v>
      </c>
      <c r="AL48" s="347"/>
      <c r="AM48" s="347"/>
      <c r="AN48" s="347"/>
      <c r="AO48" s="347"/>
      <c r="AP48" s="347"/>
      <c r="AQ48" s="348"/>
      <c r="AR48" s="347"/>
    </row>
    <row r="49" spans="1:44" ht="13.5" customHeight="1" x14ac:dyDescent="0.2">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13" t="s">
        <v>494</v>
      </c>
      <c r="AN49" s="1215" t="s">
        <v>529</v>
      </c>
      <c r="AO49" s="1216"/>
      <c r="AP49" s="1216"/>
      <c r="AQ49" s="1216"/>
      <c r="AR49" s="1217"/>
    </row>
    <row r="50" spans="1:44" ht="13.2" x14ac:dyDescent="0.2">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14"/>
      <c r="AN50" s="353" t="s">
        <v>530</v>
      </c>
      <c r="AO50" s="354" t="s">
        <v>531</v>
      </c>
      <c r="AP50" s="355" t="s">
        <v>532</v>
      </c>
      <c r="AQ50" s="356" t="s">
        <v>533</v>
      </c>
      <c r="AR50" s="357" t="s">
        <v>534</v>
      </c>
    </row>
    <row r="51" spans="1:44" ht="13.2" x14ac:dyDescent="0.2">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535</v>
      </c>
      <c r="AL51" s="350"/>
      <c r="AM51" s="358">
        <v>2541777</v>
      </c>
      <c r="AN51" s="359">
        <v>34176</v>
      </c>
      <c r="AO51" s="360">
        <v>63</v>
      </c>
      <c r="AP51" s="361">
        <v>66255</v>
      </c>
      <c r="AQ51" s="362">
        <v>3.6</v>
      </c>
      <c r="AR51" s="363">
        <v>59.4</v>
      </c>
    </row>
    <row r="52" spans="1:44" ht="13.2" x14ac:dyDescent="0.2">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536</v>
      </c>
      <c r="AM52" s="366">
        <v>1972811</v>
      </c>
      <c r="AN52" s="367">
        <v>26526</v>
      </c>
      <c r="AO52" s="368">
        <v>58.5</v>
      </c>
      <c r="AP52" s="369">
        <v>31822</v>
      </c>
      <c r="AQ52" s="370">
        <v>8.8000000000000007</v>
      </c>
      <c r="AR52" s="371">
        <v>49.7</v>
      </c>
    </row>
    <row r="53" spans="1:44" ht="13.2" x14ac:dyDescent="0.2">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537</v>
      </c>
      <c r="AL53" s="350"/>
      <c r="AM53" s="358">
        <v>1365288</v>
      </c>
      <c r="AN53" s="359">
        <v>18350</v>
      </c>
      <c r="AO53" s="360">
        <v>-46.3</v>
      </c>
      <c r="AP53" s="361">
        <v>47278</v>
      </c>
      <c r="AQ53" s="362">
        <v>-28.6</v>
      </c>
      <c r="AR53" s="363">
        <v>-17.7</v>
      </c>
    </row>
    <row r="54" spans="1:44" ht="13.2" x14ac:dyDescent="0.2">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536</v>
      </c>
      <c r="AM54" s="366">
        <v>1071215</v>
      </c>
      <c r="AN54" s="367">
        <v>14397</v>
      </c>
      <c r="AO54" s="368">
        <v>-45.7</v>
      </c>
      <c r="AP54" s="369">
        <v>24096</v>
      </c>
      <c r="AQ54" s="370">
        <v>-24.3</v>
      </c>
      <c r="AR54" s="371">
        <v>-21.4</v>
      </c>
    </row>
    <row r="55" spans="1:44" ht="13.2" x14ac:dyDescent="0.2">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538</v>
      </c>
      <c r="AL55" s="350"/>
      <c r="AM55" s="358">
        <v>1571814</v>
      </c>
      <c r="AN55" s="359">
        <v>21095</v>
      </c>
      <c r="AO55" s="360">
        <v>15</v>
      </c>
      <c r="AP55" s="361">
        <v>44504</v>
      </c>
      <c r="AQ55" s="362">
        <v>-5.9</v>
      </c>
      <c r="AR55" s="363">
        <v>20.9</v>
      </c>
    </row>
    <row r="56" spans="1:44" ht="13.2" x14ac:dyDescent="0.2">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536</v>
      </c>
      <c r="AM56" s="366">
        <v>1206872</v>
      </c>
      <c r="AN56" s="367">
        <v>16197</v>
      </c>
      <c r="AO56" s="368">
        <v>12.5</v>
      </c>
      <c r="AP56" s="369">
        <v>25876</v>
      </c>
      <c r="AQ56" s="370">
        <v>7.4</v>
      </c>
      <c r="AR56" s="371">
        <v>5.0999999999999996</v>
      </c>
    </row>
    <row r="57" spans="1:44" ht="13.2" x14ac:dyDescent="0.2">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539</v>
      </c>
      <c r="AL57" s="350"/>
      <c r="AM57" s="358">
        <v>2412014</v>
      </c>
      <c r="AN57" s="359">
        <v>32227</v>
      </c>
      <c r="AO57" s="360">
        <v>52.8</v>
      </c>
      <c r="AP57" s="361">
        <v>47820</v>
      </c>
      <c r="AQ57" s="362">
        <v>7.5</v>
      </c>
      <c r="AR57" s="363">
        <v>45.3</v>
      </c>
    </row>
    <row r="58" spans="1:44" ht="13.2" x14ac:dyDescent="0.2">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536</v>
      </c>
      <c r="AM58" s="366">
        <v>1660543</v>
      </c>
      <c r="AN58" s="367">
        <v>22186</v>
      </c>
      <c r="AO58" s="368">
        <v>37</v>
      </c>
      <c r="AP58" s="369">
        <v>25855</v>
      </c>
      <c r="AQ58" s="370">
        <v>-0.1</v>
      </c>
      <c r="AR58" s="371">
        <v>37.1</v>
      </c>
    </row>
    <row r="59" spans="1:44" ht="13.2" x14ac:dyDescent="0.2">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540</v>
      </c>
      <c r="AL59" s="350"/>
      <c r="AM59" s="358">
        <v>2395001</v>
      </c>
      <c r="AN59" s="359">
        <v>32046</v>
      </c>
      <c r="AO59" s="360">
        <v>-0.6</v>
      </c>
      <c r="AP59" s="361">
        <v>41934</v>
      </c>
      <c r="AQ59" s="362">
        <v>-12.3</v>
      </c>
      <c r="AR59" s="363">
        <v>11.7</v>
      </c>
    </row>
    <row r="60" spans="1:44" ht="13.2" x14ac:dyDescent="0.2">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536</v>
      </c>
      <c r="AM60" s="366">
        <v>1567651</v>
      </c>
      <c r="AN60" s="367">
        <v>20976</v>
      </c>
      <c r="AO60" s="368">
        <v>-5.5</v>
      </c>
      <c r="AP60" s="369">
        <v>23352</v>
      </c>
      <c r="AQ60" s="370">
        <v>-9.6999999999999993</v>
      </c>
      <c r="AR60" s="371">
        <v>4.2</v>
      </c>
    </row>
    <row r="61" spans="1:44" ht="13.2" x14ac:dyDescent="0.2">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541</v>
      </c>
      <c r="AL61" s="372"/>
      <c r="AM61" s="373">
        <v>2057179</v>
      </c>
      <c r="AN61" s="374">
        <v>27579</v>
      </c>
      <c r="AO61" s="375">
        <v>16.8</v>
      </c>
      <c r="AP61" s="376">
        <v>49558</v>
      </c>
      <c r="AQ61" s="377">
        <v>-7.1</v>
      </c>
      <c r="AR61" s="363">
        <v>23.9</v>
      </c>
    </row>
    <row r="62" spans="1:44" ht="13.2" x14ac:dyDescent="0.2">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536</v>
      </c>
      <c r="AM62" s="366">
        <v>1495818</v>
      </c>
      <c r="AN62" s="367">
        <v>20056</v>
      </c>
      <c r="AO62" s="368">
        <v>11.4</v>
      </c>
      <c r="AP62" s="369">
        <v>26200</v>
      </c>
      <c r="AQ62" s="370">
        <v>-3.6</v>
      </c>
      <c r="AR62" s="371">
        <v>15</v>
      </c>
    </row>
    <row r="63" spans="1:44" ht="13.2" x14ac:dyDescent="0.2">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ht="13.2" x14ac:dyDescent="0.2">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ht="13.2" x14ac:dyDescent="0.2">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ht="13.2" x14ac:dyDescent="0.2">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2">
      <c r="AK67" s="288"/>
      <c r="AL67" s="288"/>
      <c r="AM67" s="288"/>
      <c r="AN67" s="288"/>
      <c r="AO67" s="288"/>
      <c r="AP67" s="288"/>
      <c r="AQ67" s="288"/>
      <c r="AR67" s="288"/>
      <c r="AS67" s="288"/>
      <c r="AT67" s="288"/>
    </row>
    <row r="68" spans="1:46" ht="13.5" hidden="1" customHeight="1" x14ac:dyDescent="0.2">
      <c r="AK68" s="288"/>
      <c r="AL68" s="288"/>
      <c r="AM68" s="288"/>
      <c r="AN68" s="288"/>
      <c r="AO68" s="288"/>
      <c r="AP68" s="288"/>
      <c r="AQ68" s="288"/>
      <c r="AR68" s="288"/>
    </row>
    <row r="69" spans="1:46" ht="13.5" hidden="1" customHeight="1" x14ac:dyDescent="0.2">
      <c r="AK69" s="288"/>
      <c r="AL69" s="288"/>
      <c r="AM69" s="288"/>
      <c r="AN69" s="288"/>
      <c r="AO69" s="288"/>
      <c r="AP69" s="288"/>
      <c r="AQ69" s="288"/>
      <c r="AR69" s="288"/>
    </row>
    <row r="70" spans="1:46" ht="13.2" hidden="1" x14ac:dyDescent="0.2">
      <c r="AK70" s="288"/>
      <c r="AL70" s="288"/>
      <c r="AM70" s="288"/>
      <c r="AN70" s="288"/>
      <c r="AO70" s="288"/>
      <c r="AP70" s="288"/>
      <c r="AQ70" s="288"/>
      <c r="AR70" s="288"/>
    </row>
    <row r="71" spans="1:46" ht="13.2" hidden="1" x14ac:dyDescent="0.2">
      <c r="AK71" s="288"/>
      <c r="AL71" s="288"/>
      <c r="AM71" s="288"/>
      <c r="AN71" s="288"/>
      <c r="AO71" s="288"/>
      <c r="AP71" s="288"/>
      <c r="AQ71" s="288"/>
      <c r="AR71" s="288"/>
    </row>
    <row r="72" spans="1:46" ht="13.2" hidden="1" x14ac:dyDescent="0.2">
      <c r="AK72" s="288"/>
      <c r="AL72" s="288"/>
      <c r="AM72" s="288"/>
      <c r="AN72" s="288"/>
      <c r="AO72" s="288"/>
      <c r="AP72" s="288"/>
      <c r="AQ72" s="288"/>
      <c r="AR72" s="288"/>
    </row>
    <row r="73" spans="1:46" ht="13.2" hidden="1" x14ac:dyDescent="0.2">
      <c r="AK73" s="288"/>
      <c r="AL73" s="288"/>
      <c r="AM73" s="288"/>
      <c r="AN73" s="288"/>
      <c r="AO73" s="288"/>
      <c r="AP73" s="288"/>
      <c r="AQ73" s="288"/>
      <c r="AR73" s="288"/>
    </row>
    <row r="74" spans="1:46" ht="13.2" hidden="1" x14ac:dyDescent="0.2"/>
  </sheetData>
  <sheetProtection algorithmName="SHA-512" hashValue="Ig0FP4TE/4PRkn+IQEPZXZwlpq4yNp5wCgq75L8OcN/oMuRwkgGZoeAgEi+XaaCjLHTqiLQCTMBs/CaJvtJHxw==" saltValue="KpkZ7dShxyhGG1u5RpV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ageMargins left="0.59055118110236227" right="0" top="0.59055118110236227" bottom="0.59055118110236227" header="0.39370078740157483" footer="0.39370078740157483"/>
  <pageSetup paperSize="9" scale="41" orientation="portrait"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5" zoomScale="70" zoomScaleNormal="70" zoomScaleSheetLayoutView="55" workbookViewId="0">
      <selection activeCell="DG35" sqref="DG35:DK35"/>
    </sheetView>
  </sheetViews>
  <sheetFormatPr defaultColWidth="0" defaultRowHeight="13.5" customHeight="1" zeroHeight="1" x14ac:dyDescent="0.2"/>
  <cols>
    <col min="1" max="125" width="2.44140625" style="286" customWidth="1"/>
    <col min="126" max="16384" width="9" style="285" hidden="1"/>
  </cols>
  <sheetData>
    <row r="1" spans="2:125" ht="13.5" customHeight="1" x14ac:dyDescent="0.2">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ht="13.2" x14ac:dyDescent="0.2">
      <c r="B2" s="285"/>
      <c r="DG2" s="285"/>
    </row>
    <row r="3" spans="2:125" ht="13.2" x14ac:dyDescent="0.2">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ht="13.2" x14ac:dyDescent="0.2"/>
    <row r="5" spans="2:125" ht="13.2" x14ac:dyDescent="0.2"/>
    <row r="6" spans="2:125" ht="13.2" x14ac:dyDescent="0.2"/>
    <row r="7" spans="2:125" ht="13.2" x14ac:dyDescent="0.2"/>
    <row r="8" spans="2:125" ht="13.2" x14ac:dyDescent="0.2"/>
    <row r="9" spans="2:125" ht="13.2" x14ac:dyDescent="0.2">
      <c r="DU9" s="28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85"/>
    </row>
    <row r="18" spans="125:125" ht="13.2" x14ac:dyDescent="0.2"/>
    <row r="19" spans="125:125" ht="13.2" x14ac:dyDescent="0.2"/>
    <row r="20" spans="125:125" ht="13.2" x14ac:dyDescent="0.2">
      <c r="DU20" s="285"/>
    </row>
    <row r="21" spans="125:125" ht="13.2" x14ac:dyDescent="0.2">
      <c r="DU21" s="28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85"/>
    </row>
    <row r="29" spans="125:125" ht="13.2" x14ac:dyDescent="0.2"/>
    <row r="30" spans="125:125" ht="13.2" x14ac:dyDescent="0.2"/>
    <row r="31" spans="125:125" ht="13.2" x14ac:dyDescent="0.2"/>
    <row r="32" spans="125:125" ht="13.2" x14ac:dyDescent="0.2"/>
    <row r="33" spans="2:125" ht="13.2" x14ac:dyDescent="0.2">
      <c r="B33" s="285"/>
      <c r="G33" s="285"/>
      <c r="I33" s="285"/>
    </row>
    <row r="34" spans="2:125" ht="13.2" x14ac:dyDescent="0.2">
      <c r="C34" s="285"/>
      <c r="P34" s="285"/>
      <c r="DE34" s="285"/>
      <c r="DH34" s="285"/>
    </row>
    <row r="35" spans="2:125" ht="13.2" x14ac:dyDescent="0.2">
      <c r="D35" s="285"/>
      <c r="E35" s="285"/>
      <c r="DG35" s="285"/>
      <c r="DJ35" s="285"/>
      <c r="DP35" s="285"/>
      <c r="DQ35" s="285"/>
      <c r="DR35" s="285"/>
      <c r="DS35" s="285"/>
      <c r="DT35" s="285"/>
      <c r="DU35" s="285"/>
    </row>
    <row r="36" spans="2:125" ht="13.2" x14ac:dyDescent="0.2">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ht="13.2" x14ac:dyDescent="0.2">
      <c r="DU37" s="285"/>
    </row>
    <row r="38" spans="2:125" ht="13.2" x14ac:dyDescent="0.2">
      <c r="DT38" s="285"/>
      <c r="DU38" s="285"/>
    </row>
    <row r="39" spans="2:125" ht="13.2" x14ac:dyDescent="0.2"/>
    <row r="40" spans="2:125" ht="13.2" x14ac:dyDescent="0.2">
      <c r="DH40" s="285"/>
    </row>
    <row r="41" spans="2:125" ht="13.2" x14ac:dyDescent="0.2">
      <c r="DE41" s="285"/>
    </row>
    <row r="42" spans="2:125" ht="13.2" x14ac:dyDescent="0.2">
      <c r="DG42" s="285"/>
      <c r="DJ42" s="285"/>
    </row>
    <row r="43" spans="2:125" ht="13.2" x14ac:dyDescent="0.2">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ht="13.2" x14ac:dyDescent="0.2">
      <c r="DU44" s="285"/>
    </row>
    <row r="45" spans="2:125" ht="13.2" x14ac:dyDescent="0.2"/>
    <row r="46" spans="2:125" ht="13.2" x14ac:dyDescent="0.2"/>
    <row r="47" spans="2:125" ht="13.2" x14ac:dyDescent="0.2"/>
    <row r="48" spans="2:125" ht="13.2" x14ac:dyDescent="0.2">
      <c r="DT48" s="285"/>
      <c r="DU48" s="285"/>
    </row>
    <row r="49" spans="120:125" ht="13.2" x14ac:dyDescent="0.2">
      <c r="DU49" s="285"/>
    </row>
    <row r="50" spans="120:125" ht="13.2" x14ac:dyDescent="0.2">
      <c r="DU50" s="285"/>
    </row>
    <row r="51" spans="120:125" ht="13.2" x14ac:dyDescent="0.2">
      <c r="DP51" s="285"/>
      <c r="DQ51" s="285"/>
      <c r="DR51" s="285"/>
      <c r="DS51" s="285"/>
      <c r="DT51" s="285"/>
      <c r="DU51" s="285"/>
    </row>
    <row r="52" spans="120:125" ht="13.2" x14ac:dyDescent="0.2"/>
    <row r="53" spans="120:125" ht="13.2" x14ac:dyDescent="0.2"/>
    <row r="54" spans="120:125" ht="13.2" x14ac:dyDescent="0.2">
      <c r="DU54" s="285"/>
    </row>
    <row r="55" spans="120:125" ht="13.2" x14ac:dyDescent="0.2"/>
    <row r="56" spans="120:125" ht="13.2" x14ac:dyDescent="0.2"/>
    <row r="57" spans="120:125" ht="13.2" x14ac:dyDescent="0.2"/>
    <row r="58" spans="120:125" ht="13.2" x14ac:dyDescent="0.2">
      <c r="DU58" s="285"/>
    </row>
    <row r="59" spans="120:125" ht="13.2" x14ac:dyDescent="0.2"/>
    <row r="60" spans="120:125" ht="13.2" x14ac:dyDescent="0.2"/>
    <row r="61" spans="120:125" ht="13.2" x14ac:dyDescent="0.2"/>
    <row r="62" spans="120:125" ht="13.2" x14ac:dyDescent="0.2"/>
    <row r="63" spans="120:125" ht="13.2" x14ac:dyDescent="0.2">
      <c r="DU63" s="285"/>
    </row>
    <row r="64" spans="120:125" ht="13.2" x14ac:dyDescent="0.2">
      <c r="DT64" s="285"/>
      <c r="DU64" s="285"/>
    </row>
    <row r="65" spans="123:125" ht="13.2" x14ac:dyDescent="0.2"/>
    <row r="66" spans="123:125" ht="13.2" x14ac:dyDescent="0.2"/>
    <row r="67" spans="123:125" ht="13.2" x14ac:dyDescent="0.2"/>
    <row r="68" spans="123:125" ht="13.2" x14ac:dyDescent="0.2"/>
    <row r="69" spans="123:125" ht="13.2" x14ac:dyDescent="0.2">
      <c r="DS69" s="285"/>
      <c r="DT69" s="285"/>
      <c r="DU69" s="28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85"/>
    </row>
    <row r="83" spans="116:125" ht="13.2" x14ac:dyDescent="0.2">
      <c r="DM83" s="285"/>
      <c r="DN83" s="285"/>
      <c r="DO83" s="285"/>
      <c r="DP83" s="285"/>
      <c r="DQ83" s="285"/>
      <c r="DR83" s="285"/>
      <c r="DS83" s="285"/>
      <c r="DT83" s="285"/>
      <c r="DU83" s="285"/>
    </row>
    <row r="84" spans="116:125" ht="13.2" x14ac:dyDescent="0.2"/>
    <row r="85" spans="116:125" ht="13.2" x14ac:dyDescent="0.2"/>
    <row r="86" spans="116:125" ht="13.2" x14ac:dyDescent="0.2"/>
    <row r="87" spans="116:125" ht="13.2" x14ac:dyDescent="0.2"/>
    <row r="88" spans="116:125" ht="13.2" x14ac:dyDescent="0.2">
      <c r="DU88" s="28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85"/>
      <c r="DT94" s="285"/>
      <c r="DU94" s="285"/>
    </row>
    <row r="95" spans="116:125" ht="13.5" customHeight="1" x14ac:dyDescent="0.2">
      <c r="DU95" s="28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5"/>
    </row>
    <row r="102" spans="124:125" ht="13.5" customHeight="1" x14ac:dyDescent="0.2"/>
    <row r="103" spans="124:125" ht="13.5" customHeight="1" x14ac:dyDescent="0.2"/>
    <row r="104" spans="124:125" ht="13.5" customHeight="1" x14ac:dyDescent="0.2">
      <c r="DT104" s="285"/>
      <c r="DU104" s="28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5" t="s">
        <v>543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85"/>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1X5QUs6MDITEfRvQSnhutsw/7DuTPtIjJ626k8JgsHVSBw+LMOC2X1MPvHyZm2GDt/sHZ9SfQiORy9qdTp/pAA==" saltValue="WQG/u42+fh/Dzpw1ey89Og==" spinCount="100000" sheet="1" objects="1" scenarios="1"/>
  <dataConsolidate/>
  <phoneticPr fontId="2"/>
  <pageMargins left="0.59055118110236227" right="0" top="0.59055118110236227" bottom="0.59055118110236227" header="0.39370078740157483" footer="0.39370078740157483"/>
  <pageSetup paperSize="9" scale="31" orientation="portrait"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0" zoomScale="80" zoomScaleNormal="80" zoomScaleSheetLayoutView="55" workbookViewId="0">
      <selection activeCell="DG35" sqref="DG35:DK35"/>
    </sheetView>
  </sheetViews>
  <sheetFormatPr defaultColWidth="0" defaultRowHeight="13.5" customHeight="1" zeroHeight="1" x14ac:dyDescent="0.2"/>
  <cols>
    <col min="1" max="125" width="2.44140625" style="286" customWidth="1"/>
    <col min="126" max="142" width="0" style="285" hidden="1" customWidth="1"/>
    <col min="143" max="16384" width="9" style="285" hidden="1"/>
  </cols>
  <sheetData>
    <row r="1" spans="1:125" ht="13.5" customHeight="1" x14ac:dyDescent="0.2">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ht="13.2" x14ac:dyDescent="0.2">
      <c r="B2" s="285"/>
      <c r="T2" s="285"/>
    </row>
    <row r="3" spans="1:125" ht="13.2" x14ac:dyDescent="0.2">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85"/>
      <c r="G33" s="285"/>
      <c r="I33" s="285"/>
    </row>
    <row r="34" spans="2:125" ht="13.2" x14ac:dyDescent="0.2">
      <c r="C34" s="285"/>
      <c r="P34" s="285"/>
      <c r="R34" s="285"/>
      <c r="U34" s="285"/>
    </row>
    <row r="35" spans="2:125" ht="13.2" x14ac:dyDescent="0.2">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ht="13.2" x14ac:dyDescent="0.2">
      <c r="F36" s="285"/>
      <c r="H36" s="285"/>
      <c r="J36" s="285"/>
      <c r="K36" s="285"/>
      <c r="L36" s="285"/>
      <c r="M36" s="285"/>
      <c r="N36" s="285"/>
      <c r="O36" s="285"/>
      <c r="Q36" s="285"/>
      <c r="S36" s="285"/>
      <c r="V36" s="285"/>
    </row>
    <row r="37" spans="2:125" ht="13.2" x14ac:dyDescent="0.2"/>
    <row r="38" spans="2:125" ht="13.2" x14ac:dyDescent="0.2"/>
    <row r="39" spans="2:125" ht="13.2" x14ac:dyDescent="0.2"/>
    <row r="40" spans="2:125" ht="13.2" x14ac:dyDescent="0.2">
      <c r="U40" s="285"/>
    </row>
    <row r="41" spans="2:125" ht="13.2" x14ac:dyDescent="0.2">
      <c r="R41" s="285"/>
    </row>
    <row r="42" spans="2:125" ht="13.2" x14ac:dyDescent="0.2">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ht="13.2" x14ac:dyDescent="0.2">
      <c r="Q43" s="285"/>
      <c r="S43" s="285"/>
      <c r="V43" s="28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6"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WGtiPYG1nVoHNw7YSexHJVceBAm4qJR2UOoDhDIxXW0f81mZYMSJYjZopwBF5/qVq/wG7HfByHM869M/Z31fg==" saltValue="vXRoK9+k+M8lBv11Tzodlw==" spinCount="100000" sheet="1" objects="1" scenarios="1"/>
  <dataConsolidate/>
  <phoneticPr fontId="2"/>
  <pageMargins left="0.59055118110236227" right="0" top="0.59055118110236227" bottom="0.59055118110236227" header="0.39370078740157483" footer="0.39370078740157483"/>
  <pageSetup paperSize="9" scale="31" orientation="portrait"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3" zoomScale="80" zoomScaleNormal="80" zoomScaleSheetLayoutView="100" workbookViewId="0">
      <selection activeCell="DG35" sqref="DG35:DK3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2">
      <c r="B47" s="10"/>
      <c r="C47" s="1227" t="s">
        <v>3</v>
      </c>
      <c r="D47" s="1227"/>
      <c r="E47" s="1228"/>
      <c r="F47" s="11">
        <v>9.76</v>
      </c>
      <c r="G47" s="12">
        <v>8.9600000000000009</v>
      </c>
      <c r="H47" s="12">
        <v>9.07</v>
      </c>
      <c r="I47" s="12">
        <v>8.8000000000000007</v>
      </c>
      <c r="J47" s="13">
        <v>9.8000000000000007</v>
      </c>
    </row>
    <row r="48" spans="2:10" ht="57.75" customHeight="1" x14ac:dyDescent="0.2">
      <c r="B48" s="14"/>
      <c r="C48" s="1229" t="s">
        <v>4</v>
      </c>
      <c r="D48" s="1229"/>
      <c r="E48" s="1230"/>
      <c r="F48" s="15">
        <v>5.26</v>
      </c>
      <c r="G48" s="16">
        <v>7.28</v>
      </c>
      <c r="H48" s="16">
        <v>6.47</v>
      </c>
      <c r="I48" s="16">
        <v>7.26</v>
      </c>
      <c r="J48" s="17">
        <v>5.55</v>
      </c>
    </row>
    <row r="49" spans="2:10" ht="57.75" customHeight="1" thickBot="1" x14ac:dyDescent="0.25">
      <c r="B49" s="18"/>
      <c r="C49" s="1231" t="s">
        <v>5</v>
      </c>
      <c r="D49" s="1231"/>
      <c r="E49" s="1232"/>
      <c r="F49" s="19">
        <v>0.45</v>
      </c>
      <c r="G49" s="20">
        <v>1.28</v>
      </c>
      <c r="H49" s="20" t="s">
        <v>550</v>
      </c>
      <c r="I49" s="20">
        <v>0.72</v>
      </c>
      <c r="J49" s="21" t="s">
        <v>551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G2CKa7tDtzK6oTZyBITZh3QfpHz6iDVAxxAuWRsrqhFPB6rYMgxXzfQ9Nd2nYSWrI82oaehh8Du/ocfnZOabeA==" saltValue="D9LZmDWWXu1WorxJqZsBOA=="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9" scale="42" orientation="portrait"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5" zoomScale="70" zoomScaleNormal="70" zoomScaleSheetLayoutView="100" workbookViewId="0">
      <selection activeCell="DG35" sqref="DG35:DK35"/>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239" t="s">
        <v>552</v>
      </c>
      <c r="D34" s="1239"/>
      <c r="E34" s="1240"/>
      <c r="F34" s="32">
        <v>5.26</v>
      </c>
      <c r="G34" s="33">
        <v>7.27</v>
      </c>
      <c r="H34" s="33">
        <v>6.47</v>
      </c>
      <c r="I34" s="33">
        <v>7.26</v>
      </c>
      <c r="J34" s="34">
        <v>5.54</v>
      </c>
      <c r="K34" s="22"/>
      <c r="L34" s="22"/>
      <c r="M34" s="22"/>
      <c r="N34" s="22"/>
      <c r="O34" s="22"/>
      <c r="P34" s="22"/>
    </row>
    <row r="35" spans="1:16" ht="39" customHeight="1" x14ac:dyDescent="0.2">
      <c r="A35" s="22"/>
      <c r="B35" s="35"/>
      <c r="C35" s="1233" t="s">
        <v>553</v>
      </c>
      <c r="D35" s="1234"/>
      <c r="E35" s="1235"/>
      <c r="F35" s="36">
        <v>1.3</v>
      </c>
      <c r="G35" s="37">
        <v>1.94</v>
      </c>
      <c r="H35" s="37">
        <v>1.96</v>
      </c>
      <c r="I35" s="37">
        <v>2.33</v>
      </c>
      <c r="J35" s="38">
        <v>2.0699999999999998</v>
      </c>
      <c r="K35" s="22"/>
      <c r="L35" s="22"/>
      <c r="M35" s="22"/>
      <c r="N35" s="22"/>
      <c r="O35" s="22"/>
      <c r="P35" s="22"/>
    </row>
    <row r="36" spans="1:16" ht="39" customHeight="1" x14ac:dyDescent="0.2">
      <c r="A36" s="22"/>
      <c r="B36" s="35"/>
      <c r="C36" s="1233" t="s">
        <v>554</v>
      </c>
      <c r="D36" s="1234"/>
      <c r="E36" s="1235"/>
      <c r="F36" s="36" t="s">
        <v>504</v>
      </c>
      <c r="G36" s="37" t="s">
        <v>504</v>
      </c>
      <c r="H36" s="37" t="s">
        <v>504</v>
      </c>
      <c r="I36" s="37" t="s">
        <v>504</v>
      </c>
      <c r="J36" s="38">
        <v>0.61</v>
      </c>
      <c r="K36" s="22"/>
      <c r="L36" s="22"/>
      <c r="M36" s="22"/>
      <c r="N36" s="22"/>
      <c r="O36" s="22"/>
      <c r="P36" s="22"/>
    </row>
    <row r="37" spans="1:16" ht="39" customHeight="1" x14ac:dyDescent="0.2">
      <c r="A37" s="22"/>
      <c r="B37" s="35"/>
      <c r="C37" s="1233" t="s">
        <v>555</v>
      </c>
      <c r="D37" s="1234"/>
      <c r="E37" s="1235"/>
      <c r="F37" s="36">
        <v>1.75</v>
      </c>
      <c r="G37" s="37">
        <v>1.27</v>
      </c>
      <c r="H37" s="37">
        <v>0.62</v>
      </c>
      <c r="I37" s="37">
        <v>1.31</v>
      </c>
      <c r="J37" s="38">
        <v>0.56999999999999995</v>
      </c>
      <c r="K37" s="22"/>
      <c r="L37" s="22"/>
      <c r="M37" s="22"/>
      <c r="N37" s="22"/>
      <c r="O37" s="22"/>
      <c r="P37" s="22"/>
    </row>
    <row r="38" spans="1:16" ht="39" customHeight="1" x14ac:dyDescent="0.2">
      <c r="A38" s="22"/>
      <c r="B38" s="35"/>
      <c r="C38" s="1233" t="s">
        <v>556</v>
      </c>
      <c r="D38" s="1234"/>
      <c r="E38" s="1235"/>
      <c r="F38" s="36">
        <v>0.04</v>
      </c>
      <c r="G38" s="37">
        <v>0.04</v>
      </c>
      <c r="H38" s="37">
        <v>0.03</v>
      </c>
      <c r="I38" s="37">
        <v>0.03</v>
      </c>
      <c r="J38" s="38">
        <v>7.0000000000000007E-2</v>
      </c>
      <c r="K38" s="22"/>
      <c r="L38" s="22"/>
      <c r="M38" s="22"/>
      <c r="N38" s="22"/>
      <c r="O38" s="22"/>
      <c r="P38" s="22"/>
    </row>
    <row r="39" spans="1:16" ht="39" customHeight="1" x14ac:dyDescent="0.2">
      <c r="A39" s="22"/>
      <c r="B39" s="35"/>
      <c r="C39" s="1233" t="s">
        <v>557</v>
      </c>
      <c r="D39" s="1234"/>
      <c r="E39" s="1235"/>
      <c r="F39" s="36">
        <v>0.01</v>
      </c>
      <c r="G39" s="37">
        <v>0</v>
      </c>
      <c r="H39" s="37">
        <v>0.03</v>
      </c>
      <c r="I39" s="37">
        <v>0.04</v>
      </c>
      <c r="J39" s="38">
        <v>0.03</v>
      </c>
      <c r="K39" s="22"/>
      <c r="L39" s="22"/>
      <c r="M39" s="22"/>
      <c r="N39" s="22"/>
      <c r="O39" s="22"/>
      <c r="P39" s="22"/>
    </row>
    <row r="40" spans="1:16" ht="39" customHeight="1" x14ac:dyDescent="0.2">
      <c r="A40" s="22"/>
      <c r="B40" s="35"/>
      <c r="C40" s="1233"/>
      <c r="D40" s="1234"/>
      <c r="E40" s="1235"/>
      <c r="F40" s="36"/>
      <c r="G40" s="37"/>
      <c r="H40" s="37"/>
      <c r="I40" s="37"/>
      <c r="J40" s="38"/>
      <c r="K40" s="22"/>
      <c r="L40" s="22"/>
      <c r="M40" s="22"/>
      <c r="N40" s="22"/>
      <c r="O40" s="22"/>
      <c r="P40" s="22"/>
    </row>
    <row r="41" spans="1:16" ht="39" customHeight="1" x14ac:dyDescent="0.2">
      <c r="A41" s="22"/>
      <c r="B41" s="35"/>
      <c r="C41" s="1233"/>
      <c r="D41" s="1234"/>
      <c r="E41" s="1235"/>
      <c r="F41" s="36"/>
      <c r="G41" s="37"/>
      <c r="H41" s="37"/>
      <c r="I41" s="37"/>
      <c r="J41" s="38"/>
      <c r="K41" s="22"/>
      <c r="L41" s="22"/>
      <c r="M41" s="22"/>
      <c r="N41" s="22"/>
      <c r="O41" s="22"/>
      <c r="P41" s="22"/>
    </row>
    <row r="42" spans="1:16" ht="39" customHeight="1" x14ac:dyDescent="0.2">
      <c r="A42" s="22"/>
      <c r="B42" s="39"/>
      <c r="C42" s="1233" t="s">
        <v>558</v>
      </c>
      <c r="D42" s="1234"/>
      <c r="E42" s="1235"/>
      <c r="F42" s="36" t="s">
        <v>504</v>
      </c>
      <c r="G42" s="37" t="s">
        <v>504</v>
      </c>
      <c r="H42" s="37" t="s">
        <v>504</v>
      </c>
      <c r="I42" s="37" t="s">
        <v>504</v>
      </c>
      <c r="J42" s="38" t="s">
        <v>504</v>
      </c>
      <c r="K42" s="22"/>
      <c r="L42" s="22"/>
      <c r="M42" s="22"/>
      <c r="N42" s="22"/>
      <c r="O42" s="22"/>
      <c r="P42" s="22"/>
    </row>
    <row r="43" spans="1:16" ht="39" customHeight="1" thickBot="1" x14ac:dyDescent="0.25">
      <c r="A43" s="22"/>
      <c r="B43" s="40"/>
      <c r="C43" s="1236" t="s">
        <v>559</v>
      </c>
      <c r="D43" s="1237"/>
      <c r="E43" s="1238"/>
      <c r="F43" s="41">
        <v>0.27</v>
      </c>
      <c r="G43" s="42">
        <v>0.1</v>
      </c>
      <c r="H43" s="42">
        <v>0.22</v>
      </c>
      <c r="I43" s="42">
        <v>1.22</v>
      </c>
      <c r="J43" s="43" t="s">
        <v>504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rpG+BX58Lz9WIm/aZOHxKkuJYYN8qLKw7VmsnVSbKJgRy3J7CfB1kSWtVsZQCr+6vuqNuYYMPO5YDWug3diOA==" saltValue="Cxis8vWme5cUtI3drkAf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9" scale="40" orientation="portrait"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70" zoomScaleNormal="70" zoomScaleSheetLayoutView="55" workbookViewId="0">
      <selection activeCell="DG35" sqref="DG35:DK3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241" t="s">
        <v>10</v>
      </c>
      <c r="C45" s="1242"/>
      <c r="D45" s="58"/>
      <c r="E45" s="1247" t="s">
        <v>11</v>
      </c>
      <c r="F45" s="1247"/>
      <c r="G45" s="1247"/>
      <c r="H45" s="1247"/>
      <c r="I45" s="1247"/>
      <c r="J45" s="1248"/>
      <c r="K45" s="59">
        <v>2122</v>
      </c>
      <c r="L45" s="60">
        <v>2034</v>
      </c>
      <c r="M45" s="60">
        <v>1915</v>
      </c>
      <c r="N45" s="60">
        <v>1899</v>
      </c>
      <c r="O45" s="61">
        <v>1875</v>
      </c>
      <c r="P45" s="48"/>
      <c r="Q45" s="48"/>
      <c r="R45" s="48"/>
      <c r="S45" s="48"/>
      <c r="T45" s="48"/>
      <c r="U45" s="48"/>
    </row>
    <row r="46" spans="1:21" ht="30.75" customHeight="1" x14ac:dyDescent="0.2">
      <c r="A46" s="48"/>
      <c r="B46" s="1243"/>
      <c r="C46" s="1244"/>
      <c r="D46" s="62"/>
      <c r="E46" s="1249" t="s">
        <v>12</v>
      </c>
      <c r="F46" s="1249"/>
      <c r="G46" s="1249"/>
      <c r="H46" s="1249"/>
      <c r="I46" s="1249"/>
      <c r="J46" s="1250"/>
      <c r="K46" s="63" t="s">
        <v>504</v>
      </c>
      <c r="L46" s="64" t="s">
        <v>504</v>
      </c>
      <c r="M46" s="64" t="s">
        <v>504</v>
      </c>
      <c r="N46" s="64" t="s">
        <v>504</v>
      </c>
      <c r="O46" s="65" t="s">
        <v>504</v>
      </c>
      <c r="P46" s="48"/>
      <c r="Q46" s="48"/>
      <c r="R46" s="48"/>
      <c r="S46" s="48"/>
      <c r="T46" s="48"/>
      <c r="U46" s="48"/>
    </row>
    <row r="47" spans="1:21" ht="30.75" customHeight="1" x14ac:dyDescent="0.2">
      <c r="A47" s="48"/>
      <c r="B47" s="1243"/>
      <c r="C47" s="1244"/>
      <c r="D47" s="62"/>
      <c r="E47" s="1249" t="s">
        <v>13</v>
      </c>
      <c r="F47" s="1249"/>
      <c r="G47" s="1249"/>
      <c r="H47" s="1249"/>
      <c r="I47" s="1249"/>
      <c r="J47" s="1250"/>
      <c r="K47" s="63" t="s">
        <v>504</v>
      </c>
      <c r="L47" s="64" t="s">
        <v>504</v>
      </c>
      <c r="M47" s="64" t="s">
        <v>504</v>
      </c>
      <c r="N47" s="64" t="s">
        <v>504</v>
      </c>
      <c r="O47" s="65" t="s">
        <v>504</v>
      </c>
      <c r="P47" s="48"/>
      <c r="Q47" s="48"/>
      <c r="R47" s="48"/>
      <c r="S47" s="48"/>
      <c r="T47" s="48"/>
      <c r="U47" s="48"/>
    </row>
    <row r="48" spans="1:21" ht="30.75" customHeight="1" x14ac:dyDescent="0.2">
      <c r="A48" s="48"/>
      <c r="B48" s="1243"/>
      <c r="C48" s="1244"/>
      <c r="D48" s="62"/>
      <c r="E48" s="1249" t="s">
        <v>14</v>
      </c>
      <c r="F48" s="1249"/>
      <c r="G48" s="1249"/>
      <c r="H48" s="1249"/>
      <c r="I48" s="1249"/>
      <c r="J48" s="1250"/>
      <c r="K48" s="63">
        <v>138</v>
      </c>
      <c r="L48" s="64">
        <v>97</v>
      </c>
      <c r="M48" s="64">
        <v>63</v>
      </c>
      <c r="N48" s="64">
        <v>56</v>
      </c>
      <c r="O48" s="65">
        <v>22</v>
      </c>
      <c r="P48" s="48"/>
      <c r="Q48" s="48"/>
      <c r="R48" s="48"/>
      <c r="S48" s="48"/>
      <c r="T48" s="48"/>
      <c r="U48" s="48"/>
    </row>
    <row r="49" spans="1:21" ht="30.75" customHeight="1" x14ac:dyDescent="0.2">
      <c r="A49" s="48"/>
      <c r="B49" s="1243"/>
      <c r="C49" s="1244"/>
      <c r="D49" s="62"/>
      <c r="E49" s="1249" t="s">
        <v>15</v>
      </c>
      <c r="F49" s="1249"/>
      <c r="G49" s="1249"/>
      <c r="H49" s="1249"/>
      <c r="I49" s="1249"/>
      <c r="J49" s="1250"/>
      <c r="K49" s="63">
        <v>242</v>
      </c>
      <c r="L49" s="64">
        <v>90</v>
      </c>
      <c r="M49" s="64">
        <v>78</v>
      </c>
      <c r="N49" s="64">
        <v>70</v>
      </c>
      <c r="O49" s="65">
        <v>64</v>
      </c>
      <c r="P49" s="48"/>
      <c r="Q49" s="48"/>
      <c r="R49" s="48"/>
      <c r="S49" s="48"/>
      <c r="T49" s="48"/>
      <c r="U49" s="48"/>
    </row>
    <row r="50" spans="1:21" ht="30.75" customHeight="1" x14ac:dyDescent="0.2">
      <c r="A50" s="48"/>
      <c r="B50" s="1243"/>
      <c r="C50" s="1244"/>
      <c r="D50" s="62"/>
      <c r="E50" s="1249" t="s">
        <v>16</v>
      </c>
      <c r="F50" s="1249"/>
      <c r="G50" s="1249"/>
      <c r="H50" s="1249"/>
      <c r="I50" s="1249"/>
      <c r="J50" s="1250"/>
      <c r="K50" s="63">
        <v>13</v>
      </c>
      <c r="L50" s="64">
        <v>11</v>
      </c>
      <c r="M50" s="64">
        <v>11</v>
      </c>
      <c r="N50" s="64">
        <v>11</v>
      </c>
      <c r="O50" s="65">
        <v>7</v>
      </c>
      <c r="P50" s="48"/>
      <c r="Q50" s="48"/>
      <c r="R50" s="48"/>
      <c r="S50" s="48"/>
      <c r="T50" s="48"/>
      <c r="U50" s="48"/>
    </row>
    <row r="51" spans="1:21" ht="30.75" customHeight="1" x14ac:dyDescent="0.2">
      <c r="A51" s="48"/>
      <c r="B51" s="1245"/>
      <c r="C51" s="1246"/>
      <c r="D51" s="66"/>
      <c r="E51" s="1249" t="s">
        <v>17</v>
      </c>
      <c r="F51" s="1249"/>
      <c r="G51" s="1249"/>
      <c r="H51" s="1249"/>
      <c r="I51" s="1249"/>
      <c r="J51" s="1250"/>
      <c r="K51" s="63">
        <v>0</v>
      </c>
      <c r="L51" s="64">
        <v>0</v>
      </c>
      <c r="M51" s="64">
        <v>0</v>
      </c>
      <c r="N51" s="64">
        <v>0</v>
      </c>
      <c r="O51" s="65" t="s">
        <v>504</v>
      </c>
      <c r="P51" s="48"/>
      <c r="Q51" s="48"/>
      <c r="R51" s="48"/>
      <c r="S51" s="48"/>
      <c r="T51" s="48"/>
      <c r="U51" s="48"/>
    </row>
    <row r="52" spans="1:21" ht="30.75" customHeight="1" x14ac:dyDescent="0.2">
      <c r="A52" s="48"/>
      <c r="B52" s="1251" t="s">
        <v>18</v>
      </c>
      <c r="C52" s="1252"/>
      <c r="D52" s="66"/>
      <c r="E52" s="1249" t="s">
        <v>19</v>
      </c>
      <c r="F52" s="1249"/>
      <c r="G52" s="1249"/>
      <c r="H52" s="1249"/>
      <c r="I52" s="1249"/>
      <c r="J52" s="1250"/>
      <c r="K52" s="63">
        <v>1985</v>
      </c>
      <c r="L52" s="64">
        <v>1572</v>
      </c>
      <c r="M52" s="64">
        <v>1506</v>
      </c>
      <c r="N52" s="64">
        <v>1529</v>
      </c>
      <c r="O52" s="65">
        <v>1503</v>
      </c>
      <c r="P52" s="48"/>
      <c r="Q52" s="48"/>
      <c r="R52" s="48"/>
      <c r="S52" s="48"/>
      <c r="T52" s="48"/>
      <c r="U52" s="48"/>
    </row>
    <row r="53" spans="1:21" ht="30.75" customHeight="1" thickBot="1" x14ac:dyDescent="0.25">
      <c r="A53" s="48"/>
      <c r="B53" s="1253" t="s">
        <v>20</v>
      </c>
      <c r="C53" s="1254"/>
      <c r="D53" s="67"/>
      <c r="E53" s="1255" t="s">
        <v>21</v>
      </c>
      <c r="F53" s="1255"/>
      <c r="G53" s="1255"/>
      <c r="H53" s="1255"/>
      <c r="I53" s="1255"/>
      <c r="J53" s="1256"/>
      <c r="K53" s="68">
        <v>530</v>
      </c>
      <c r="L53" s="69">
        <v>660</v>
      </c>
      <c r="M53" s="69">
        <v>561</v>
      </c>
      <c r="N53" s="69">
        <v>507</v>
      </c>
      <c r="O53" s="70">
        <v>465</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thickBot="1" x14ac:dyDescent="0.25">
      <c r="B57" s="1257" t="s">
        <v>24</v>
      </c>
      <c r="C57" s="1258"/>
      <c r="D57" s="1261" t="s">
        <v>25</v>
      </c>
      <c r="E57" s="1262"/>
      <c r="F57" s="1262"/>
      <c r="G57" s="1262"/>
      <c r="H57" s="1262"/>
      <c r="I57" s="1262"/>
      <c r="J57" s="1263"/>
      <c r="K57" s="82" t="s">
        <v>582</v>
      </c>
      <c r="L57" s="82" t="s">
        <v>582</v>
      </c>
      <c r="M57" s="82" t="s">
        <v>582</v>
      </c>
      <c r="N57" s="82" t="s">
        <v>582</v>
      </c>
      <c r="O57" s="82" t="s">
        <v>582</v>
      </c>
    </row>
    <row r="58" spans="1:21" ht="31.5" customHeight="1" thickBot="1" x14ac:dyDescent="0.25">
      <c r="B58" s="1259"/>
      <c r="C58" s="1260"/>
      <c r="D58" s="1264" t="s">
        <v>26</v>
      </c>
      <c r="E58" s="1265"/>
      <c r="F58" s="1265"/>
      <c r="G58" s="1265"/>
      <c r="H58" s="1265"/>
      <c r="I58" s="1265"/>
      <c r="J58" s="1266"/>
      <c r="K58" s="82" t="s">
        <v>582</v>
      </c>
      <c r="L58" s="82" t="s">
        <v>582</v>
      </c>
      <c r="M58" s="82" t="s">
        <v>582</v>
      </c>
      <c r="N58" s="82" t="s">
        <v>582</v>
      </c>
      <c r="O58" s="82" t="s">
        <v>582</v>
      </c>
    </row>
    <row r="59" spans="1:21" ht="24" customHeight="1" x14ac:dyDescent="0.2">
      <c r="B59" s="83"/>
      <c r="C59" s="83"/>
      <c r="D59" s="84" t="s">
        <v>27</v>
      </c>
      <c r="E59" s="85"/>
      <c r="F59" s="85"/>
      <c r="G59" s="85"/>
      <c r="H59" s="85"/>
      <c r="I59" s="85"/>
      <c r="J59" s="85"/>
      <c r="K59" s="85"/>
      <c r="L59" s="85"/>
      <c r="M59" s="85"/>
      <c r="N59" s="85"/>
      <c r="O59" s="85"/>
    </row>
    <row r="60" spans="1:21" ht="24" customHeight="1" x14ac:dyDescent="0.2">
      <c r="B60" s="86"/>
      <c r="C60" s="86"/>
      <c r="D60" s="84" t="s">
        <v>28</v>
      </c>
      <c r="E60" s="85"/>
      <c r="F60" s="85"/>
      <c r="G60" s="85"/>
      <c r="H60" s="85"/>
      <c r="I60" s="85"/>
      <c r="J60" s="85"/>
      <c r="K60" s="85"/>
      <c r="L60" s="85"/>
      <c r="M60" s="85"/>
      <c r="N60" s="85"/>
      <c r="O60" s="85"/>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wnJkrtcmUfIf0PdnPD1gWwt6hUKQ/SZUpoUUBBtIue0r5NvI5nIRfcs18pnL+UYTFmoWuS49tPUisBJSREHFg==" saltValue="vVb7OJWISKOIKCg+RELD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ageMargins left="0.59055118110236227" right="0" top="0.59055118110236227" bottom="0.59055118110236227" header="0.39370078740157483" footer="0.39370078740157483"/>
  <pageSetup paperSize="9" scale="40" orientation="portrait"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70" zoomScaleNormal="70" zoomScaleSheetLayoutView="100" workbookViewId="0">
      <selection activeCell="DG35" sqref="DG35:DK35"/>
    </sheetView>
  </sheetViews>
  <sheetFormatPr defaultColWidth="0" defaultRowHeight="13.5" customHeight="1" zeroHeight="1" x14ac:dyDescent="0.2"/>
  <cols>
    <col min="1" max="1" width="6.6640625" style="87" customWidth="1"/>
    <col min="2" max="3" width="12.6640625" style="87" customWidth="1"/>
    <col min="4" max="4" width="11.6640625" style="87" customWidth="1"/>
    <col min="5" max="8" width="10.33203125" style="87" customWidth="1"/>
    <col min="9" max="13" width="16.33203125" style="87" customWidth="1"/>
    <col min="14" max="19" width="12.6640625" style="87" customWidth="1"/>
    <col min="20" max="16384" width="0" style="8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8" t="s">
        <v>8</v>
      </c>
    </row>
    <row r="40" spans="2:13" ht="27.75" customHeight="1" thickBot="1" x14ac:dyDescent="0.25">
      <c r="B40" s="89" t="s">
        <v>9</v>
      </c>
      <c r="C40" s="90"/>
      <c r="D40" s="90"/>
      <c r="E40" s="91"/>
      <c r="F40" s="91"/>
      <c r="G40" s="91"/>
      <c r="H40" s="92" t="s">
        <v>2</v>
      </c>
      <c r="I40" s="93" t="s">
        <v>545</v>
      </c>
      <c r="J40" s="94" t="s">
        <v>546</v>
      </c>
      <c r="K40" s="94" t="s">
        <v>547</v>
      </c>
      <c r="L40" s="94" t="s">
        <v>548</v>
      </c>
      <c r="M40" s="95" t="s">
        <v>549</v>
      </c>
    </row>
    <row r="41" spans="2:13" ht="27.75" customHeight="1" x14ac:dyDescent="0.2">
      <c r="B41" s="1267" t="s">
        <v>29</v>
      </c>
      <c r="C41" s="1268"/>
      <c r="D41" s="96"/>
      <c r="E41" s="1273" t="s">
        <v>30</v>
      </c>
      <c r="F41" s="1273"/>
      <c r="G41" s="1273"/>
      <c r="H41" s="1274"/>
      <c r="I41" s="97">
        <v>19346</v>
      </c>
      <c r="J41" s="98">
        <v>18954</v>
      </c>
      <c r="K41" s="98">
        <v>18682</v>
      </c>
      <c r="L41" s="98">
        <v>19039</v>
      </c>
      <c r="M41" s="99">
        <v>19522</v>
      </c>
    </row>
    <row r="42" spans="2:13" ht="27.75" customHeight="1" x14ac:dyDescent="0.2">
      <c r="B42" s="1269"/>
      <c r="C42" s="1270"/>
      <c r="D42" s="100"/>
      <c r="E42" s="1275" t="s">
        <v>31</v>
      </c>
      <c r="F42" s="1275"/>
      <c r="G42" s="1275"/>
      <c r="H42" s="1276"/>
      <c r="I42" s="101">
        <v>308</v>
      </c>
      <c r="J42" s="102">
        <v>179</v>
      </c>
      <c r="K42" s="102">
        <v>271</v>
      </c>
      <c r="L42" s="102">
        <v>528</v>
      </c>
      <c r="M42" s="103">
        <v>793</v>
      </c>
    </row>
    <row r="43" spans="2:13" ht="27.75" customHeight="1" x14ac:dyDescent="0.2">
      <c r="B43" s="1269"/>
      <c r="C43" s="1270"/>
      <c r="D43" s="100"/>
      <c r="E43" s="1275" t="s">
        <v>32</v>
      </c>
      <c r="F43" s="1275"/>
      <c r="G43" s="1275"/>
      <c r="H43" s="1276"/>
      <c r="I43" s="101">
        <v>1157</v>
      </c>
      <c r="J43" s="102">
        <v>866</v>
      </c>
      <c r="K43" s="102">
        <v>630</v>
      </c>
      <c r="L43" s="102">
        <v>454</v>
      </c>
      <c r="M43" s="103">
        <v>356</v>
      </c>
    </row>
    <row r="44" spans="2:13" ht="27.75" customHeight="1" x14ac:dyDescent="0.2">
      <c r="B44" s="1269"/>
      <c r="C44" s="1270"/>
      <c r="D44" s="100"/>
      <c r="E44" s="1275" t="s">
        <v>33</v>
      </c>
      <c r="F44" s="1275"/>
      <c r="G44" s="1275"/>
      <c r="H44" s="1276"/>
      <c r="I44" s="101">
        <v>543</v>
      </c>
      <c r="J44" s="102">
        <v>460</v>
      </c>
      <c r="K44" s="102">
        <v>376</v>
      </c>
      <c r="L44" s="102">
        <v>307</v>
      </c>
      <c r="M44" s="103">
        <v>247</v>
      </c>
    </row>
    <row r="45" spans="2:13" ht="27.75" customHeight="1" x14ac:dyDescent="0.2">
      <c r="B45" s="1269"/>
      <c r="C45" s="1270"/>
      <c r="D45" s="100"/>
      <c r="E45" s="1275" t="s">
        <v>34</v>
      </c>
      <c r="F45" s="1275"/>
      <c r="G45" s="1275"/>
      <c r="H45" s="1276"/>
      <c r="I45" s="101">
        <v>4980</v>
      </c>
      <c r="J45" s="102">
        <v>4775</v>
      </c>
      <c r="K45" s="102">
        <v>4730</v>
      </c>
      <c r="L45" s="102">
        <v>4659</v>
      </c>
      <c r="M45" s="103">
        <v>4492</v>
      </c>
    </row>
    <row r="46" spans="2:13" ht="27.75" customHeight="1" x14ac:dyDescent="0.2">
      <c r="B46" s="1269"/>
      <c r="C46" s="1270"/>
      <c r="D46" s="104"/>
      <c r="E46" s="1275" t="s">
        <v>35</v>
      </c>
      <c r="F46" s="1275"/>
      <c r="G46" s="1275"/>
      <c r="H46" s="1276"/>
      <c r="I46" s="101">
        <v>67</v>
      </c>
      <c r="J46" s="102">
        <v>58</v>
      </c>
      <c r="K46" s="102">
        <v>54</v>
      </c>
      <c r="L46" s="102">
        <v>50</v>
      </c>
      <c r="M46" s="103">
        <v>46</v>
      </c>
    </row>
    <row r="47" spans="2:13" ht="27.75" customHeight="1" x14ac:dyDescent="0.2">
      <c r="B47" s="1269"/>
      <c r="C47" s="1270"/>
      <c r="D47" s="105"/>
      <c r="E47" s="1277" t="s">
        <v>36</v>
      </c>
      <c r="F47" s="1278"/>
      <c r="G47" s="1278"/>
      <c r="H47" s="1279"/>
      <c r="I47" s="101" t="s">
        <v>504</v>
      </c>
      <c r="J47" s="102" t="s">
        <v>504</v>
      </c>
      <c r="K47" s="102" t="s">
        <v>504</v>
      </c>
      <c r="L47" s="102" t="s">
        <v>504</v>
      </c>
      <c r="M47" s="103" t="s">
        <v>504</v>
      </c>
    </row>
    <row r="48" spans="2:13" ht="27.75" customHeight="1" x14ac:dyDescent="0.2">
      <c r="B48" s="1269"/>
      <c r="C48" s="1270"/>
      <c r="D48" s="100"/>
      <c r="E48" s="1275" t="s">
        <v>37</v>
      </c>
      <c r="F48" s="1275"/>
      <c r="G48" s="1275"/>
      <c r="H48" s="1276"/>
      <c r="I48" s="101" t="s">
        <v>504</v>
      </c>
      <c r="J48" s="102" t="s">
        <v>504</v>
      </c>
      <c r="K48" s="102" t="s">
        <v>504</v>
      </c>
      <c r="L48" s="102" t="s">
        <v>504</v>
      </c>
      <c r="M48" s="103" t="s">
        <v>504</v>
      </c>
    </row>
    <row r="49" spans="2:13" ht="27.75" customHeight="1" x14ac:dyDescent="0.2">
      <c r="B49" s="1271"/>
      <c r="C49" s="1272"/>
      <c r="D49" s="100"/>
      <c r="E49" s="1275" t="s">
        <v>38</v>
      </c>
      <c r="F49" s="1275"/>
      <c r="G49" s="1275"/>
      <c r="H49" s="1276"/>
      <c r="I49" s="101" t="s">
        <v>504</v>
      </c>
      <c r="J49" s="102" t="s">
        <v>504</v>
      </c>
      <c r="K49" s="102" t="s">
        <v>504</v>
      </c>
      <c r="L49" s="102" t="s">
        <v>504</v>
      </c>
      <c r="M49" s="103" t="s">
        <v>504</v>
      </c>
    </row>
    <row r="50" spans="2:13" ht="27.75" customHeight="1" x14ac:dyDescent="0.2">
      <c r="B50" s="1280" t="s">
        <v>39</v>
      </c>
      <c r="C50" s="1281"/>
      <c r="D50" s="106"/>
      <c r="E50" s="1275" t="s">
        <v>40</v>
      </c>
      <c r="F50" s="1275"/>
      <c r="G50" s="1275"/>
      <c r="H50" s="1276"/>
      <c r="I50" s="101">
        <v>3492</v>
      </c>
      <c r="J50" s="102">
        <v>3821</v>
      </c>
      <c r="K50" s="102">
        <v>4310</v>
      </c>
      <c r="L50" s="102">
        <v>4572</v>
      </c>
      <c r="M50" s="103">
        <v>5040</v>
      </c>
    </row>
    <row r="51" spans="2:13" ht="27.75" customHeight="1" x14ac:dyDescent="0.2">
      <c r="B51" s="1269"/>
      <c r="C51" s="1270"/>
      <c r="D51" s="100"/>
      <c r="E51" s="1275" t="s">
        <v>41</v>
      </c>
      <c r="F51" s="1275"/>
      <c r="G51" s="1275"/>
      <c r="H51" s="1276"/>
      <c r="I51" s="101">
        <v>2111</v>
      </c>
      <c r="J51" s="102">
        <v>1666</v>
      </c>
      <c r="K51" s="102">
        <v>1298</v>
      </c>
      <c r="L51" s="102">
        <v>1206</v>
      </c>
      <c r="M51" s="103">
        <v>1305</v>
      </c>
    </row>
    <row r="52" spans="2:13" ht="27.75" customHeight="1" x14ac:dyDescent="0.2">
      <c r="B52" s="1271"/>
      <c r="C52" s="1272"/>
      <c r="D52" s="100"/>
      <c r="E52" s="1275" t="s">
        <v>42</v>
      </c>
      <c r="F52" s="1275"/>
      <c r="G52" s="1275"/>
      <c r="H52" s="1276"/>
      <c r="I52" s="101">
        <v>15696</v>
      </c>
      <c r="J52" s="102">
        <v>15755</v>
      </c>
      <c r="K52" s="102">
        <v>15860</v>
      </c>
      <c r="L52" s="102">
        <v>15992</v>
      </c>
      <c r="M52" s="103">
        <v>16046</v>
      </c>
    </row>
    <row r="53" spans="2:13" ht="27.75" customHeight="1" thickBot="1" x14ac:dyDescent="0.25">
      <c r="B53" s="1282" t="s">
        <v>43</v>
      </c>
      <c r="C53" s="1283"/>
      <c r="D53" s="107"/>
      <c r="E53" s="1284" t="s">
        <v>44</v>
      </c>
      <c r="F53" s="1284"/>
      <c r="G53" s="1284"/>
      <c r="H53" s="1285"/>
      <c r="I53" s="108">
        <v>5101</v>
      </c>
      <c r="J53" s="109">
        <v>4050</v>
      </c>
      <c r="K53" s="109">
        <v>3274</v>
      </c>
      <c r="L53" s="109">
        <v>3268</v>
      </c>
      <c r="M53" s="110">
        <v>3065</v>
      </c>
    </row>
    <row r="54" spans="2:13" ht="27.75" customHeight="1" x14ac:dyDescent="0.2">
      <c r="B54" s="111" t="s">
        <v>45</v>
      </c>
      <c r="C54" s="112"/>
      <c r="D54" s="112"/>
      <c r="E54" s="113"/>
      <c r="F54" s="113"/>
      <c r="G54" s="113"/>
      <c r="H54" s="113"/>
      <c r="I54" s="114"/>
      <c r="J54" s="114"/>
      <c r="K54" s="114"/>
      <c r="L54" s="114"/>
      <c r="M54" s="11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b+h3XNxL+EeS1tMX8tkiV8UvV5zYjf2AUZJ8xlRsMFHvRhyC1F7M5UhBydvoFTshXliWpJnaMUuNfEUpjlH1Q==" saltValue="yHa1lnk9cf7tZ5jrsehD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ageMargins left="0.59055118110236227" right="0" top="0.59055118110236227" bottom="0.59055118110236227" header="0.39370078740157483" footer="0.39370078740157483"/>
  <pageSetup paperSize="9" scale="40" orientation="portrait"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6" zoomScale="50" zoomScaleNormal="50" zoomScaleSheetLayoutView="100" workbookViewId="0">
      <selection activeCell="DG35" sqref="DG35:DK35"/>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46</v>
      </c>
    </row>
    <row r="54" spans="2:8" ht="29.25" customHeight="1" thickBot="1" x14ac:dyDescent="0.3">
      <c r="B54" s="116" t="s">
        <v>1</v>
      </c>
      <c r="C54" s="117"/>
      <c r="D54" s="117"/>
      <c r="E54" s="118" t="s">
        <v>2</v>
      </c>
      <c r="F54" s="119" t="s">
        <v>547</v>
      </c>
      <c r="G54" s="119" t="s">
        <v>548</v>
      </c>
      <c r="H54" s="120" t="s">
        <v>549</v>
      </c>
    </row>
    <row r="55" spans="2:8" ht="52.5" customHeight="1" x14ac:dyDescent="0.2">
      <c r="B55" s="121"/>
      <c r="C55" s="1294" t="s">
        <v>47</v>
      </c>
      <c r="D55" s="1294"/>
      <c r="E55" s="1295"/>
      <c r="F55" s="122">
        <v>1368</v>
      </c>
      <c r="G55" s="122">
        <v>1345</v>
      </c>
      <c r="H55" s="123">
        <v>1503</v>
      </c>
    </row>
    <row r="56" spans="2:8" ht="52.5" customHeight="1" x14ac:dyDescent="0.2">
      <c r="B56" s="124"/>
      <c r="C56" s="1296" t="s">
        <v>48</v>
      </c>
      <c r="D56" s="1296"/>
      <c r="E56" s="1297"/>
      <c r="F56" s="125">
        <v>1</v>
      </c>
      <c r="G56" s="125">
        <v>1</v>
      </c>
      <c r="H56" s="126">
        <v>1</v>
      </c>
    </row>
    <row r="57" spans="2:8" ht="53.25" customHeight="1" x14ac:dyDescent="0.2">
      <c r="B57" s="124"/>
      <c r="C57" s="1298" t="s">
        <v>49</v>
      </c>
      <c r="D57" s="1298"/>
      <c r="E57" s="1299"/>
      <c r="F57" s="127">
        <v>2600</v>
      </c>
      <c r="G57" s="127">
        <v>2771</v>
      </c>
      <c r="H57" s="128">
        <v>3034</v>
      </c>
    </row>
    <row r="58" spans="2:8" ht="45.75" customHeight="1" x14ac:dyDescent="0.2">
      <c r="B58" s="129"/>
      <c r="C58" s="1286" t="s">
        <v>565</v>
      </c>
      <c r="D58" s="1287"/>
      <c r="E58" s="1288"/>
      <c r="F58" s="130">
        <v>2423</v>
      </c>
      <c r="G58" s="130">
        <v>2578</v>
      </c>
      <c r="H58" s="131">
        <v>2822</v>
      </c>
    </row>
    <row r="59" spans="2:8" ht="45.75" customHeight="1" x14ac:dyDescent="0.2">
      <c r="B59" s="129"/>
      <c r="C59" s="1286" t="s">
        <v>566</v>
      </c>
      <c r="D59" s="1287"/>
      <c r="E59" s="1288"/>
      <c r="F59" s="130">
        <v>135</v>
      </c>
      <c r="G59" s="130">
        <v>144</v>
      </c>
      <c r="H59" s="131">
        <v>146</v>
      </c>
    </row>
    <row r="60" spans="2:8" ht="45.75" customHeight="1" x14ac:dyDescent="0.2">
      <c r="B60" s="129"/>
      <c r="C60" s="1286" t="s">
        <v>567</v>
      </c>
      <c r="D60" s="1287"/>
      <c r="E60" s="1288"/>
      <c r="F60" s="130">
        <v>18</v>
      </c>
      <c r="G60" s="130">
        <v>22</v>
      </c>
      <c r="H60" s="131">
        <v>43</v>
      </c>
    </row>
    <row r="61" spans="2:8" ht="45.75" customHeight="1" x14ac:dyDescent="0.2">
      <c r="B61" s="129"/>
      <c r="C61" s="1286" t="s">
        <v>568</v>
      </c>
      <c r="D61" s="1287"/>
      <c r="E61" s="1288"/>
      <c r="F61" s="130">
        <v>10</v>
      </c>
      <c r="G61" s="130">
        <v>14</v>
      </c>
      <c r="H61" s="131">
        <v>15</v>
      </c>
    </row>
    <row r="62" spans="2:8" ht="45.75" customHeight="1" thickBot="1" x14ac:dyDescent="0.25">
      <c r="B62" s="132"/>
      <c r="C62" s="1289" t="s">
        <v>569</v>
      </c>
      <c r="D62" s="1290"/>
      <c r="E62" s="1291"/>
      <c r="F62" s="133">
        <v>7</v>
      </c>
      <c r="G62" s="133">
        <v>7</v>
      </c>
      <c r="H62" s="134">
        <v>7</v>
      </c>
    </row>
    <row r="63" spans="2:8" ht="52.5" customHeight="1" thickBot="1" x14ac:dyDescent="0.25">
      <c r="B63" s="135"/>
      <c r="C63" s="1292" t="s">
        <v>50</v>
      </c>
      <c r="D63" s="1292"/>
      <c r="E63" s="1293"/>
      <c r="F63" s="136">
        <v>3968</v>
      </c>
      <c r="G63" s="136">
        <v>4116</v>
      </c>
      <c r="H63" s="137">
        <v>4538</v>
      </c>
    </row>
    <row r="64" spans="2:8" ht="15" customHeight="1" x14ac:dyDescent="0.2"/>
    <row r="65" ht="0" hidden="1" customHeight="1" x14ac:dyDescent="0.2"/>
    <row r="66" ht="0" hidden="1" customHeight="1" x14ac:dyDescent="0.2"/>
  </sheetData>
  <sheetProtection algorithmName="SHA-512" hashValue="c7hLGi4X67EPJ2HQQ9e9/J9UYnVY0CWdxxq+P1ke63XkLUkjKWlpayLRWE97dL0nGIyi57GEVEtKlZqQuiMvNQ==" saltValue="0eusmouaizqvB2Dk1qEx6w=="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9" scale="28" orientation="portrait"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A49" zoomScale="70" zoomScaleNormal="70" zoomScaleSheetLayoutView="55" workbookViewId="0">
      <selection activeCell="DG35" sqref="DG35:DH35"/>
    </sheetView>
  </sheetViews>
  <sheetFormatPr defaultColWidth="0" defaultRowHeight="13.5" customHeight="1" zeroHeight="1" x14ac:dyDescent="0.2"/>
  <cols>
    <col min="1" max="1" width="6.33203125" style="382" customWidth="1"/>
    <col min="2" max="107" width="2.44140625" style="382" customWidth="1"/>
    <col min="108" max="108" width="6.109375" style="390" customWidth="1"/>
    <col min="109" max="109" width="5.88671875" style="389" customWidth="1"/>
    <col min="110" max="110" width="19.109375" style="382" hidden="1"/>
    <col min="111" max="115" width="12.6640625" style="382" hidden="1"/>
    <col min="116" max="349" width="8.6640625" style="382" hidden="1"/>
    <col min="350" max="355" width="14.88671875" style="382" hidden="1"/>
    <col min="356" max="357" width="15.88671875" style="382" hidden="1"/>
    <col min="358" max="363" width="16.109375" style="382" hidden="1"/>
    <col min="364" max="364" width="6.109375" style="382" hidden="1"/>
    <col min="365" max="365" width="3" style="382" hidden="1"/>
    <col min="366" max="605" width="8.6640625" style="382" hidden="1"/>
    <col min="606" max="611" width="14.88671875" style="382" hidden="1"/>
    <col min="612" max="613" width="15.88671875" style="382" hidden="1"/>
    <col min="614" max="619" width="16.109375" style="382" hidden="1"/>
    <col min="620" max="620" width="6.109375" style="382" hidden="1"/>
    <col min="621" max="621" width="3" style="382" hidden="1"/>
    <col min="622" max="861" width="8.6640625" style="382" hidden="1"/>
    <col min="862" max="867" width="14.88671875" style="382" hidden="1"/>
    <col min="868" max="869" width="15.88671875" style="382" hidden="1"/>
    <col min="870" max="875" width="16.109375" style="382" hidden="1"/>
    <col min="876" max="876" width="6.109375" style="382" hidden="1"/>
    <col min="877" max="877" width="3" style="382" hidden="1"/>
    <col min="878" max="1117" width="8.6640625" style="382" hidden="1"/>
    <col min="1118" max="1123" width="14.88671875" style="382" hidden="1"/>
    <col min="1124" max="1125" width="15.88671875" style="382" hidden="1"/>
    <col min="1126" max="1131" width="16.109375" style="382" hidden="1"/>
    <col min="1132" max="1132" width="6.109375" style="382" hidden="1"/>
    <col min="1133" max="1133" width="3" style="382" hidden="1"/>
    <col min="1134" max="1373" width="8.6640625" style="382" hidden="1"/>
    <col min="1374" max="1379" width="14.88671875" style="382" hidden="1"/>
    <col min="1380" max="1381" width="15.88671875" style="382" hidden="1"/>
    <col min="1382" max="1387" width="16.109375" style="382" hidden="1"/>
    <col min="1388" max="1388" width="6.109375" style="382" hidden="1"/>
    <col min="1389" max="1389" width="3" style="382" hidden="1"/>
    <col min="1390" max="1629" width="8.6640625" style="382" hidden="1"/>
    <col min="1630" max="1635" width="14.88671875" style="382" hidden="1"/>
    <col min="1636" max="1637" width="15.88671875" style="382" hidden="1"/>
    <col min="1638" max="1643" width="16.109375" style="382" hidden="1"/>
    <col min="1644" max="1644" width="6.109375" style="382" hidden="1"/>
    <col min="1645" max="1645" width="3" style="382" hidden="1"/>
    <col min="1646" max="1885" width="8.6640625" style="382" hidden="1"/>
    <col min="1886" max="1891" width="14.88671875" style="382" hidden="1"/>
    <col min="1892" max="1893" width="15.88671875" style="382" hidden="1"/>
    <col min="1894" max="1899" width="16.109375" style="382" hidden="1"/>
    <col min="1900" max="1900" width="6.109375" style="382" hidden="1"/>
    <col min="1901" max="1901" width="3" style="382" hidden="1"/>
    <col min="1902" max="2141" width="8.6640625" style="382" hidden="1"/>
    <col min="2142" max="2147" width="14.88671875" style="382" hidden="1"/>
    <col min="2148" max="2149" width="15.88671875" style="382" hidden="1"/>
    <col min="2150" max="2155" width="16.109375" style="382" hidden="1"/>
    <col min="2156" max="2156" width="6.109375" style="382" hidden="1"/>
    <col min="2157" max="2157" width="3" style="382" hidden="1"/>
    <col min="2158" max="2397" width="8.6640625" style="382" hidden="1"/>
    <col min="2398" max="2403" width="14.88671875" style="382" hidden="1"/>
    <col min="2404" max="2405" width="15.88671875" style="382" hidden="1"/>
    <col min="2406" max="2411" width="16.109375" style="382" hidden="1"/>
    <col min="2412" max="2412" width="6.109375" style="382" hidden="1"/>
    <col min="2413" max="2413" width="3" style="382" hidden="1"/>
    <col min="2414" max="2653" width="8.6640625" style="382" hidden="1"/>
    <col min="2654" max="2659" width="14.88671875" style="382" hidden="1"/>
    <col min="2660" max="2661" width="15.88671875" style="382" hidden="1"/>
    <col min="2662" max="2667" width="16.109375" style="382" hidden="1"/>
    <col min="2668" max="2668" width="6.109375" style="382" hidden="1"/>
    <col min="2669" max="2669" width="3" style="382" hidden="1"/>
    <col min="2670" max="2909" width="8.6640625" style="382" hidden="1"/>
    <col min="2910" max="2915" width="14.88671875" style="382" hidden="1"/>
    <col min="2916" max="2917" width="15.88671875" style="382" hidden="1"/>
    <col min="2918" max="2923" width="16.109375" style="382" hidden="1"/>
    <col min="2924" max="2924" width="6.109375" style="382" hidden="1"/>
    <col min="2925" max="2925" width="3" style="382" hidden="1"/>
    <col min="2926" max="3165" width="8.6640625" style="382" hidden="1"/>
    <col min="3166" max="3171" width="14.88671875" style="382" hidden="1"/>
    <col min="3172" max="3173" width="15.88671875" style="382" hidden="1"/>
    <col min="3174" max="3179" width="16.109375" style="382" hidden="1"/>
    <col min="3180" max="3180" width="6.109375" style="382" hidden="1"/>
    <col min="3181" max="3181" width="3" style="382" hidden="1"/>
    <col min="3182" max="3421" width="8.6640625" style="382" hidden="1"/>
    <col min="3422" max="3427" width="14.88671875" style="382" hidden="1"/>
    <col min="3428" max="3429" width="15.88671875" style="382" hidden="1"/>
    <col min="3430" max="3435" width="16.109375" style="382" hidden="1"/>
    <col min="3436" max="3436" width="6.109375" style="382" hidden="1"/>
    <col min="3437" max="3437" width="3" style="382" hidden="1"/>
    <col min="3438" max="3677" width="8.6640625" style="382" hidden="1"/>
    <col min="3678" max="3683" width="14.88671875" style="382" hidden="1"/>
    <col min="3684" max="3685" width="15.88671875" style="382" hidden="1"/>
    <col min="3686" max="3691" width="16.109375" style="382" hidden="1"/>
    <col min="3692" max="3692" width="6.109375" style="382" hidden="1"/>
    <col min="3693" max="3693" width="3" style="382" hidden="1"/>
    <col min="3694" max="3933" width="8.6640625" style="382" hidden="1"/>
    <col min="3934" max="3939" width="14.88671875" style="382" hidden="1"/>
    <col min="3940" max="3941" width="15.88671875" style="382" hidden="1"/>
    <col min="3942" max="3947" width="16.109375" style="382" hidden="1"/>
    <col min="3948" max="3948" width="6.109375" style="382" hidden="1"/>
    <col min="3949" max="3949" width="3" style="382" hidden="1"/>
    <col min="3950" max="4189" width="8.6640625" style="382" hidden="1"/>
    <col min="4190" max="4195" width="14.88671875" style="382" hidden="1"/>
    <col min="4196" max="4197" width="15.88671875" style="382" hidden="1"/>
    <col min="4198" max="4203" width="16.109375" style="382" hidden="1"/>
    <col min="4204" max="4204" width="6.109375" style="382" hidden="1"/>
    <col min="4205" max="4205" width="3" style="382" hidden="1"/>
    <col min="4206" max="4445" width="8.6640625" style="382" hidden="1"/>
    <col min="4446" max="4451" width="14.88671875" style="382" hidden="1"/>
    <col min="4452" max="4453" width="15.88671875" style="382" hidden="1"/>
    <col min="4454" max="4459" width="16.109375" style="382" hidden="1"/>
    <col min="4460" max="4460" width="6.109375" style="382" hidden="1"/>
    <col min="4461" max="4461" width="3" style="382" hidden="1"/>
    <col min="4462" max="4701" width="8.6640625" style="382" hidden="1"/>
    <col min="4702" max="4707" width="14.88671875" style="382" hidden="1"/>
    <col min="4708" max="4709" width="15.88671875" style="382" hidden="1"/>
    <col min="4710" max="4715" width="16.109375" style="382" hidden="1"/>
    <col min="4716" max="4716" width="6.109375" style="382" hidden="1"/>
    <col min="4717" max="4717" width="3" style="382" hidden="1"/>
    <col min="4718" max="4957" width="8.6640625" style="382" hidden="1"/>
    <col min="4958" max="4963" width="14.88671875" style="382" hidden="1"/>
    <col min="4964" max="4965" width="15.88671875" style="382" hidden="1"/>
    <col min="4966" max="4971" width="16.109375" style="382" hidden="1"/>
    <col min="4972" max="4972" width="6.109375" style="382" hidden="1"/>
    <col min="4973" max="4973" width="3" style="382" hidden="1"/>
    <col min="4974" max="5213" width="8.6640625" style="382" hidden="1"/>
    <col min="5214" max="5219" width="14.88671875" style="382" hidden="1"/>
    <col min="5220" max="5221" width="15.88671875" style="382" hidden="1"/>
    <col min="5222" max="5227" width="16.109375" style="382" hidden="1"/>
    <col min="5228" max="5228" width="6.109375" style="382" hidden="1"/>
    <col min="5229" max="5229" width="3" style="382" hidden="1"/>
    <col min="5230" max="5469" width="8.6640625" style="382" hidden="1"/>
    <col min="5470" max="5475" width="14.88671875" style="382" hidden="1"/>
    <col min="5476" max="5477" width="15.88671875" style="382" hidden="1"/>
    <col min="5478" max="5483" width="16.109375" style="382" hidden="1"/>
    <col min="5484" max="5484" width="6.109375" style="382" hidden="1"/>
    <col min="5485" max="5485" width="3" style="382" hidden="1"/>
    <col min="5486" max="5725" width="8.6640625" style="382" hidden="1"/>
    <col min="5726" max="5731" width="14.88671875" style="382" hidden="1"/>
    <col min="5732" max="5733" width="15.88671875" style="382" hidden="1"/>
    <col min="5734" max="5739" width="16.109375" style="382" hidden="1"/>
    <col min="5740" max="5740" width="6.109375" style="382" hidden="1"/>
    <col min="5741" max="5741" width="3" style="382" hidden="1"/>
    <col min="5742" max="5981" width="8.6640625" style="382" hidden="1"/>
    <col min="5982" max="5987" width="14.88671875" style="382" hidden="1"/>
    <col min="5988" max="5989" width="15.88671875" style="382" hidden="1"/>
    <col min="5990" max="5995" width="16.109375" style="382" hidden="1"/>
    <col min="5996" max="5996" width="6.109375" style="382" hidden="1"/>
    <col min="5997" max="5997" width="3" style="382" hidden="1"/>
    <col min="5998" max="6237" width="8.6640625" style="382" hidden="1"/>
    <col min="6238" max="6243" width="14.88671875" style="382" hidden="1"/>
    <col min="6244" max="6245" width="15.88671875" style="382" hidden="1"/>
    <col min="6246" max="6251" width="16.109375" style="382" hidden="1"/>
    <col min="6252" max="6252" width="6.109375" style="382" hidden="1"/>
    <col min="6253" max="6253" width="3" style="382" hidden="1"/>
    <col min="6254" max="6493" width="8.6640625" style="382" hidden="1"/>
    <col min="6494" max="6499" width="14.88671875" style="382" hidden="1"/>
    <col min="6500" max="6501" width="15.88671875" style="382" hidden="1"/>
    <col min="6502" max="6507" width="16.109375" style="382" hidden="1"/>
    <col min="6508" max="6508" width="6.109375" style="382" hidden="1"/>
    <col min="6509" max="6509" width="3" style="382" hidden="1"/>
    <col min="6510" max="6749" width="8.6640625" style="382" hidden="1"/>
    <col min="6750" max="6755" width="14.88671875" style="382" hidden="1"/>
    <col min="6756" max="6757" width="15.88671875" style="382" hidden="1"/>
    <col min="6758" max="6763" width="16.109375" style="382" hidden="1"/>
    <col min="6764" max="6764" width="6.109375" style="382" hidden="1"/>
    <col min="6765" max="6765" width="3" style="382" hidden="1"/>
    <col min="6766" max="7005" width="8.6640625" style="382" hidden="1"/>
    <col min="7006" max="7011" width="14.88671875" style="382" hidden="1"/>
    <col min="7012" max="7013" width="15.88671875" style="382" hidden="1"/>
    <col min="7014" max="7019" width="16.109375" style="382" hidden="1"/>
    <col min="7020" max="7020" width="6.109375" style="382" hidden="1"/>
    <col min="7021" max="7021" width="3" style="382" hidden="1"/>
    <col min="7022" max="7261" width="8.6640625" style="382" hidden="1"/>
    <col min="7262" max="7267" width="14.88671875" style="382" hidden="1"/>
    <col min="7268" max="7269" width="15.88671875" style="382" hidden="1"/>
    <col min="7270" max="7275" width="16.109375" style="382" hidden="1"/>
    <col min="7276" max="7276" width="6.109375" style="382" hidden="1"/>
    <col min="7277" max="7277" width="3" style="382" hidden="1"/>
    <col min="7278" max="7517" width="8.6640625" style="382" hidden="1"/>
    <col min="7518" max="7523" width="14.88671875" style="382" hidden="1"/>
    <col min="7524" max="7525" width="15.88671875" style="382" hidden="1"/>
    <col min="7526" max="7531" width="16.109375" style="382" hidden="1"/>
    <col min="7532" max="7532" width="6.109375" style="382" hidden="1"/>
    <col min="7533" max="7533" width="3" style="382" hidden="1"/>
    <col min="7534" max="7773" width="8.6640625" style="382" hidden="1"/>
    <col min="7774" max="7779" width="14.88671875" style="382" hidden="1"/>
    <col min="7780" max="7781" width="15.88671875" style="382" hidden="1"/>
    <col min="7782" max="7787" width="16.109375" style="382" hidden="1"/>
    <col min="7788" max="7788" width="6.109375" style="382" hidden="1"/>
    <col min="7789" max="7789" width="3" style="382" hidden="1"/>
    <col min="7790" max="8029" width="8.6640625" style="382" hidden="1"/>
    <col min="8030" max="8035" width="14.88671875" style="382" hidden="1"/>
    <col min="8036" max="8037" width="15.88671875" style="382" hidden="1"/>
    <col min="8038" max="8043" width="16.109375" style="382" hidden="1"/>
    <col min="8044" max="8044" width="6.109375" style="382" hidden="1"/>
    <col min="8045" max="8045" width="3" style="382" hidden="1"/>
    <col min="8046" max="8285" width="8.6640625" style="382" hidden="1"/>
    <col min="8286" max="8291" width="14.88671875" style="382" hidden="1"/>
    <col min="8292" max="8293" width="15.88671875" style="382" hidden="1"/>
    <col min="8294" max="8299" width="16.109375" style="382" hidden="1"/>
    <col min="8300" max="8300" width="6.109375" style="382" hidden="1"/>
    <col min="8301" max="8301" width="3" style="382" hidden="1"/>
    <col min="8302" max="8541" width="8.6640625" style="382" hidden="1"/>
    <col min="8542" max="8547" width="14.88671875" style="382" hidden="1"/>
    <col min="8548" max="8549" width="15.88671875" style="382" hidden="1"/>
    <col min="8550" max="8555" width="16.109375" style="382" hidden="1"/>
    <col min="8556" max="8556" width="6.109375" style="382" hidden="1"/>
    <col min="8557" max="8557" width="3" style="382" hidden="1"/>
    <col min="8558" max="8797" width="8.6640625" style="382" hidden="1"/>
    <col min="8798" max="8803" width="14.88671875" style="382" hidden="1"/>
    <col min="8804" max="8805" width="15.88671875" style="382" hidden="1"/>
    <col min="8806" max="8811" width="16.109375" style="382" hidden="1"/>
    <col min="8812" max="8812" width="6.109375" style="382" hidden="1"/>
    <col min="8813" max="8813" width="3" style="382" hidden="1"/>
    <col min="8814" max="9053" width="8.6640625" style="382" hidden="1"/>
    <col min="9054" max="9059" width="14.88671875" style="382" hidden="1"/>
    <col min="9060" max="9061" width="15.88671875" style="382" hidden="1"/>
    <col min="9062" max="9067" width="16.109375" style="382" hidden="1"/>
    <col min="9068" max="9068" width="6.109375" style="382" hidden="1"/>
    <col min="9069" max="9069" width="3" style="382" hidden="1"/>
    <col min="9070" max="9309" width="8.6640625" style="382" hidden="1"/>
    <col min="9310" max="9315" width="14.88671875" style="382" hidden="1"/>
    <col min="9316" max="9317" width="15.88671875" style="382" hidden="1"/>
    <col min="9318" max="9323" width="16.109375" style="382" hidden="1"/>
    <col min="9324" max="9324" width="6.109375" style="382" hidden="1"/>
    <col min="9325" max="9325" width="3" style="382" hidden="1"/>
    <col min="9326" max="9565" width="8.6640625" style="382" hidden="1"/>
    <col min="9566" max="9571" width="14.88671875" style="382" hidden="1"/>
    <col min="9572" max="9573" width="15.88671875" style="382" hidden="1"/>
    <col min="9574" max="9579" width="16.109375" style="382" hidden="1"/>
    <col min="9580" max="9580" width="6.109375" style="382" hidden="1"/>
    <col min="9581" max="9581" width="3" style="382" hidden="1"/>
    <col min="9582" max="9821" width="8.6640625" style="382" hidden="1"/>
    <col min="9822" max="9827" width="14.88671875" style="382" hidden="1"/>
    <col min="9828" max="9829" width="15.88671875" style="382" hidden="1"/>
    <col min="9830" max="9835" width="16.109375" style="382" hidden="1"/>
    <col min="9836" max="9836" width="6.109375" style="382" hidden="1"/>
    <col min="9837" max="9837" width="3" style="382" hidden="1"/>
    <col min="9838" max="10077" width="8.6640625" style="382" hidden="1"/>
    <col min="10078" max="10083" width="14.88671875" style="382" hidden="1"/>
    <col min="10084" max="10085" width="15.88671875" style="382" hidden="1"/>
    <col min="10086" max="10091" width="16.109375" style="382" hidden="1"/>
    <col min="10092" max="10092" width="6.109375" style="382" hidden="1"/>
    <col min="10093" max="10093" width="3" style="382" hidden="1"/>
    <col min="10094" max="10333" width="8.6640625" style="382" hidden="1"/>
    <col min="10334" max="10339" width="14.88671875" style="382" hidden="1"/>
    <col min="10340" max="10341" width="15.88671875" style="382" hidden="1"/>
    <col min="10342" max="10347" width="16.109375" style="382" hidden="1"/>
    <col min="10348" max="10348" width="6.109375" style="382" hidden="1"/>
    <col min="10349" max="10349" width="3" style="382" hidden="1"/>
    <col min="10350" max="10589" width="8.6640625" style="382" hidden="1"/>
    <col min="10590" max="10595" width="14.88671875" style="382" hidden="1"/>
    <col min="10596" max="10597" width="15.88671875" style="382" hidden="1"/>
    <col min="10598" max="10603" width="16.109375" style="382" hidden="1"/>
    <col min="10604" max="10604" width="6.109375" style="382" hidden="1"/>
    <col min="10605" max="10605" width="3" style="382" hidden="1"/>
    <col min="10606" max="10845" width="8.6640625" style="382" hidden="1"/>
    <col min="10846" max="10851" width="14.88671875" style="382" hidden="1"/>
    <col min="10852" max="10853" width="15.88671875" style="382" hidden="1"/>
    <col min="10854" max="10859" width="16.109375" style="382" hidden="1"/>
    <col min="10860" max="10860" width="6.109375" style="382" hidden="1"/>
    <col min="10861" max="10861" width="3" style="382" hidden="1"/>
    <col min="10862" max="11101" width="8.6640625" style="382" hidden="1"/>
    <col min="11102" max="11107" width="14.88671875" style="382" hidden="1"/>
    <col min="11108" max="11109" width="15.88671875" style="382" hidden="1"/>
    <col min="11110" max="11115" width="16.109375" style="382" hidden="1"/>
    <col min="11116" max="11116" width="6.109375" style="382" hidden="1"/>
    <col min="11117" max="11117" width="3" style="382" hidden="1"/>
    <col min="11118" max="11357" width="8.6640625" style="382" hidden="1"/>
    <col min="11358" max="11363" width="14.88671875" style="382" hidden="1"/>
    <col min="11364" max="11365" width="15.88671875" style="382" hidden="1"/>
    <col min="11366" max="11371" width="16.109375" style="382" hidden="1"/>
    <col min="11372" max="11372" width="6.109375" style="382" hidden="1"/>
    <col min="11373" max="11373" width="3" style="382" hidden="1"/>
    <col min="11374" max="11613" width="8.6640625" style="382" hidden="1"/>
    <col min="11614" max="11619" width="14.88671875" style="382" hidden="1"/>
    <col min="11620" max="11621" width="15.88671875" style="382" hidden="1"/>
    <col min="11622" max="11627" width="16.109375" style="382" hidden="1"/>
    <col min="11628" max="11628" width="6.109375" style="382" hidden="1"/>
    <col min="11629" max="11629" width="3" style="382" hidden="1"/>
    <col min="11630" max="11869" width="8.6640625" style="382" hidden="1"/>
    <col min="11870" max="11875" width="14.88671875" style="382" hidden="1"/>
    <col min="11876" max="11877" width="15.88671875" style="382" hidden="1"/>
    <col min="11878" max="11883" width="16.109375" style="382" hidden="1"/>
    <col min="11884" max="11884" width="6.109375" style="382" hidden="1"/>
    <col min="11885" max="11885" width="3" style="382" hidden="1"/>
    <col min="11886" max="12125" width="8.6640625" style="382" hidden="1"/>
    <col min="12126" max="12131" width="14.88671875" style="382" hidden="1"/>
    <col min="12132" max="12133" width="15.88671875" style="382" hidden="1"/>
    <col min="12134" max="12139" width="16.109375" style="382" hidden="1"/>
    <col min="12140" max="12140" width="6.109375" style="382" hidden="1"/>
    <col min="12141" max="12141" width="3" style="382" hidden="1"/>
    <col min="12142" max="12381" width="8.6640625" style="382" hidden="1"/>
    <col min="12382" max="12387" width="14.88671875" style="382" hidden="1"/>
    <col min="12388" max="12389" width="15.88671875" style="382" hidden="1"/>
    <col min="12390" max="12395" width="16.109375" style="382" hidden="1"/>
    <col min="12396" max="12396" width="6.109375" style="382" hidden="1"/>
    <col min="12397" max="12397" width="3" style="382" hidden="1"/>
    <col min="12398" max="12637" width="8.6640625" style="382" hidden="1"/>
    <col min="12638" max="12643" width="14.88671875" style="382" hidden="1"/>
    <col min="12644" max="12645" width="15.88671875" style="382" hidden="1"/>
    <col min="12646" max="12651" width="16.109375" style="382" hidden="1"/>
    <col min="12652" max="12652" width="6.109375" style="382" hidden="1"/>
    <col min="12653" max="12653" width="3" style="382" hidden="1"/>
    <col min="12654" max="12893" width="8.6640625" style="382" hidden="1"/>
    <col min="12894" max="12899" width="14.88671875" style="382" hidden="1"/>
    <col min="12900" max="12901" width="15.88671875" style="382" hidden="1"/>
    <col min="12902" max="12907" width="16.109375" style="382" hidden="1"/>
    <col min="12908" max="12908" width="6.109375" style="382" hidden="1"/>
    <col min="12909" max="12909" width="3" style="382" hidden="1"/>
    <col min="12910" max="13149" width="8.6640625" style="382" hidden="1"/>
    <col min="13150" max="13155" width="14.88671875" style="382" hidden="1"/>
    <col min="13156" max="13157" width="15.88671875" style="382" hidden="1"/>
    <col min="13158" max="13163" width="16.109375" style="382" hidden="1"/>
    <col min="13164" max="13164" width="6.109375" style="382" hidden="1"/>
    <col min="13165" max="13165" width="3" style="382" hidden="1"/>
    <col min="13166" max="13405" width="8.6640625" style="382" hidden="1"/>
    <col min="13406" max="13411" width="14.88671875" style="382" hidden="1"/>
    <col min="13412" max="13413" width="15.88671875" style="382" hidden="1"/>
    <col min="13414" max="13419" width="16.109375" style="382" hidden="1"/>
    <col min="13420" max="13420" width="6.109375" style="382" hidden="1"/>
    <col min="13421" max="13421" width="3" style="382" hidden="1"/>
    <col min="13422" max="13661" width="8.6640625" style="382" hidden="1"/>
    <col min="13662" max="13667" width="14.88671875" style="382" hidden="1"/>
    <col min="13668" max="13669" width="15.88671875" style="382" hidden="1"/>
    <col min="13670" max="13675" width="16.109375" style="382" hidden="1"/>
    <col min="13676" max="13676" width="6.109375" style="382" hidden="1"/>
    <col min="13677" max="13677" width="3" style="382" hidden="1"/>
    <col min="13678" max="13917" width="8.6640625" style="382" hidden="1"/>
    <col min="13918" max="13923" width="14.88671875" style="382" hidden="1"/>
    <col min="13924" max="13925" width="15.88671875" style="382" hidden="1"/>
    <col min="13926" max="13931" width="16.109375" style="382" hidden="1"/>
    <col min="13932" max="13932" width="6.109375" style="382" hidden="1"/>
    <col min="13933" max="13933" width="3" style="382" hidden="1"/>
    <col min="13934" max="14173" width="8.6640625" style="382" hidden="1"/>
    <col min="14174" max="14179" width="14.88671875" style="382" hidden="1"/>
    <col min="14180" max="14181" width="15.88671875" style="382" hidden="1"/>
    <col min="14182" max="14187" width="16.109375" style="382" hidden="1"/>
    <col min="14188" max="14188" width="6.109375" style="382" hidden="1"/>
    <col min="14189" max="14189" width="3" style="382" hidden="1"/>
    <col min="14190" max="14429" width="8.6640625" style="382" hidden="1"/>
    <col min="14430" max="14435" width="14.88671875" style="382" hidden="1"/>
    <col min="14436" max="14437" width="15.88671875" style="382" hidden="1"/>
    <col min="14438" max="14443" width="16.109375" style="382" hidden="1"/>
    <col min="14444" max="14444" width="6.109375" style="382" hidden="1"/>
    <col min="14445" max="14445" width="3" style="382" hidden="1"/>
    <col min="14446" max="14685" width="8.6640625" style="382" hidden="1"/>
    <col min="14686" max="14691" width="14.88671875" style="382" hidden="1"/>
    <col min="14692" max="14693" width="15.88671875" style="382" hidden="1"/>
    <col min="14694" max="14699" width="16.109375" style="382" hidden="1"/>
    <col min="14700" max="14700" width="6.109375" style="382" hidden="1"/>
    <col min="14701" max="14701" width="3" style="382" hidden="1"/>
    <col min="14702" max="14941" width="8.6640625" style="382" hidden="1"/>
    <col min="14942" max="14947" width="14.88671875" style="382" hidden="1"/>
    <col min="14948" max="14949" width="15.88671875" style="382" hidden="1"/>
    <col min="14950" max="14955" width="16.109375" style="382" hidden="1"/>
    <col min="14956" max="14956" width="6.109375" style="382" hidden="1"/>
    <col min="14957" max="14957" width="3" style="382" hidden="1"/>
    <col min="14958" max="15197" width="8.6640625" style="382" hidden="1"/>
    <col min="15198" max="15203" width="14.88671875" style="382" hidden="1"/>
    <col min="15204" max="15205" width="15.88671875" style="382" hidden="1"/>
    <col min="15206" max="15211" width="16.109375" style="382" hidden="1"/>
    <col min="15212" max="15212" width="6.109375" style="382" hidden="1"/>
    <col min="15213" max="15213" width="3" style="382" hidden="1"/>
    <col min="15214" max="15453" width="8.6640625" style="382" hidden="1"/>
    <col min="15454" max="15459" width="14.88671875" style="382" hidden="1"/>
    <col min="15460" max="15461" width="15.88671875" style="382" hidden="1"/>
    <col min="15462" max="15467" width="16.109375" style="382" hidden="1"/>
    <col min="15468" max="15468" width="6.109375" style="382" hidden="1"/>
    <col min="15469" max="15469" width="3" style="382" hidden="1"/>
    <col min="15470" max="15709" width="8.6640625" style="382" hidden="1"/>
    <col min="15710" max="15715" width="14.88671875" style="382" hidden="1"/>
    <col min="15716" max="15717" width="15.88671875" style="382" hidden="1"/>
    <col min="15718" max="15723" width="16.109375" style="382" hidden="1"/>
    <col min="15724" max="15724" width="6.109375" style="382" hidden="1"/>
    <col min="15725" max="15725" width="3" style="382" hidden="1"/>
    <col min="15726" max="15965" width="8.6640625" style="382" hidden="1"/>
    <col min="15966" max="15971" width="14.88671875" style="382" hidden="1"/>
    <col min="15972" max="15973" width="15.88671875" style="382" hidden="1"/>
    <col min="15974" max="15979" width="16.109375" style="382" hidden="1"/>
    <col min="15980" max="15980" width="6.109375" style="382" hidden="1"/>
    <col min="15981" max="15981" width="3" style="382" hidden="1"/>
    <col min="15982" max="16221" width="8.6640625" style="382" hidden="1"/>
    <col min="16222" max="16227" width="14.88671875" style="382" hidden="1"/>
    <col min="16228" max="16229" width="15.88671875" style="382" hidden="1"/>
    <col min="16230" max="16235" width="16.109375" style="382" hidden="1"/>
    <col min="16236" max="16236" width="6.109375" style="382" hidden="1"/>
    <col min="16237" max="16237" width="3" style="382" hidden="1"/>
    <col min="16238" max="16384" width="8.6640625" style="382" hidden="1"/>
  </cols>
  <sheetData>
    <row r="1" spans="1:143" ht="42.75" customHeight="1" x14ac:dyDescent="0.2">
      <c r="A1" s="380"/>
      <c r="B1" s="381"/>
      <c r="DD1" s="382"/>
      <c r="DE1" s="382"/>
    </row>
    <row r="2" spans="1:143" ht="25.5" customHeight="1" x14ac:dyDescent="0.2">
      <c r="A2" s="383"/>
      <c r="C2" s="383"/>
      <c r="O2" s="383"/>
      <c r="P2" s="383"/>
      <c r="Q2" s="383"/>
      <c r="R2" s="383"/>
      <c r="S2" s="383"/>
      <c r="T2" s="383"/>
      <c r="U2" s="383"/>
      <c r="V2" s="383"/>
      <c r="W2" s="383"/>
      <c r="X2" s="383"/>
      <c r="Y2" s="383"/>
      <c r="Z2" s="383"/>
      <c r="AA2" s="383"/>
      <c r="AB2" s="383"/>
      <c r="AC2" s="383"/>
      <c r="AD2" s="383"/>
      <c r="AE2" s="383"/>
      <c r="AF2" s="383"/>
      <c r="AG2" s="383"/>
      <c r="AH2" s="383"/>
      <c r="AI2" s="383"/>
      <c r="AU2" s="383"/>
      <c r="BG2" s="383"/>
      <c r="BS2" s="383"/>
      <c r="CE2" s="383"/>
      <c r="CQ2" s="383"/>
      <c r="DD2" s="382"/>
      <c r="DE2" s="382"/>
    </row>
    <row r="3" spans="1:143" ht="25.5" customHeight="1" x14ac:dyDescent="0.2">
      <c r="A3" s="383"/>
      <c r="C3" s="383"/>
      <c r="O3" s="383"/>
      <c r="P3" s="383"/>
      <c r="Q3" s="383"/>
      <c r="R3" s="383"/>
      <c r="S3" s="383"/>
      <c r="T3" s="383"/>
      <c r="U3" s="383"/>
      <c r="V3" s="383"/>
      <c r="W3" s="383"/>
      <c r="X3" s="383"/>
      <c r="Y3" s="383"/>
      <c r="Z3" s="383"/>
      <c r="AA3" s="383"/>
      <c r="AB3" s="383"/>
      <c r="AC3" s="383"/>
      <c r="AD3" s="383"/>
      <c r="AE3" s="383"/>
      <c r="AF3" s="383"/>
      <c r="AG3" s="383"/>
      <c r="AH3" s="383"/>
      <c r="AI3" s="383"/>
      <c r="AU3" s="383"/>
      <c r="BG3" s="383"/>
      <c r="BS3" s="383"/>
      <c r="CE3" s="383"/>
      <c r="CQ3" s="383"/>
      <c r="DD3" s="382"/>
      <c r="DE3" s="382"/>
    </row>
    <row r="4" spans="1:143" s="285" customFormat="1" ht="13.2" x14ac:dyDescent="0.2">
      <c r="A4" s="383"/>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383"/>
      <c r="BZ4" s="383"/>
      <c r="CA4" s="383"/>
      <c r="CB4" s="383"/>
      <c r="CC4" s="383"/>
      <c r="CD4" s="383"/>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286"/>
      <c r="DG4" s="286"/>
      <c r="DH4" s="286"/>
      <c r="DI4" s="286"/>
      <c r="DJ4" s="286"/>
      <c r="DK4" s="286"/>
      <c r="DL4" s="286"/>
      <c r="DM4" s="286"/>
      <c r="DN4" s="286"/>
      <c r="DO4" s="286"/>
      <c r="DP4" s="286"/>
      <c r="DQ4" s="286"/>
      <c r="DR4" s="286"/>
      <c r="DS4" s="286"/>
      <c r="DT4" s="286"/>
      <c r="DU4" s="286"/>
      <c r="DV4" s="286"/>
      <c r="DW4" s="286"/>
    </row>
    <row r="5" spans="1:143" s="285" customFormat="1" ht="13.2" x14ac:dyDescent="0.2">
      <c r="A5" s="383"/>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3"/>
      <c r="BO5" s="383"/>
      <c r="BP5" s="383"/>
      <c r="BQ5" s="383"/>
      <c r="BR5" s="383"/>
      <c r="BS5" s="383"/>
      <c r="BT5" s="383"/>
      <c r="BU5" s="383"/>
      <c r="BV5" s="383"/>
      <c r="BW5" s="383"/>
      <c r="BX5" s="383"/>
      <c r="BY5" s="383"/>
      <c r="BZ5" s="383"/>
      <c r="CA5" s="383"/>
      <c r="CB5" s="383"/>
      <c r="CC5" s="383"/>
      <c r="CD5" s="383"/>
      <c r="CE5" s="383"/>
      <c r="CF5" s="383"/>
      <c r="CG5" s="383"/>
      <c r="CH5" s="383"/>
      <c r="CI5" s="383"/>
      <c r="CJ5" s="383"/>
      <c r="CK5" s="383"/>
      <c r="CL5" s="383"/>
      <c r="CM5" s="383"/>
      <c r="CN5" s="383"/>
      <c r="CO5" s="383"/>
      <c r="CP5" s="383"/>
      <c r="CQ5" s="383"/>
      <c r="CR5" s="383"/>
      <c r="CS5" s="383"/>
      <c r="CT5" s="383"/>
      <c r="CU5" s="383"/>
      <c r="CV5" s="383"/>
      <c r="CW5" s="383"/>
      <c r="CX5" s="383"/>
      <c r="CY5" s="383"/>
      <c r="CZ5" s="383"/>
      <c r="DA5" s="383"/>
      <c r="DB5" s="383"/>
      <c r="DC5" s="383"/>
      <c r="DD5" s="383"/>
      <c r="DE5" s="383"/>
      <c r="DF5" s="286"/>
      <c r="DG5" s="286"/>
      <c r="DH5" s="286"/>
      <c r="DI5" s="286"/>
      <c r="DJ5" s="286"/>
      <c r="DK5" s="286"/>
      <c r="DL5" s="286"/>
      <c r="DM5" s="286"/>
      <c r="DN5" s="286"/>
      <c r="DO5" s="286"/>
      <c r="DP5" s="286"/>
      <c r="DQ5" s="286"/>
      <c r="DR5" s="286"/>
      <c r="DS5" s="286"/>
      <c r="DT5" s="286"/>
      <c r="DU5" s="286"/>
      <c r="DV5" s="286"/>
      <c r="DW5" s="286"/>
    </row>
    <row r="6" spans="1:143" s="285" customFormat="1" ht="13.2" x14ac:dyDescent="0.2">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3"/>
      <c r="BX6" s="383"/>
      <c r="BY6" s="383"/>
      <c r="BZ6" s="383"/>
      <c r="CA6" s="383"/>
      <c r="CB6" s="383"/>
      <c r="CC6" s="383"/>
      <c r="CD6" s="383"/>
      <c r="CE6" s="383"/>
      <c r="CF6" s="383"/>
      <c r="CG6" s="383"/>
      <c r="CH6" s="383"/>
      <c r="CI6" s="383"/>
      <c r="CJ6" s="383"/>
      <c r="CK6" s="383"/>
      <c r="CL6" s="383"/>
      <c r="CM6" s="383"/>
      <c r="CN6" s="383"/>
      <c r="CO6" s="383"/>
      <c r="CP6" s="383"/>
      <c r="CQ6" s="383"/>
      <c r="CR6" s="383"/>
      <c r="CS6" s="383"/>
      <c r="CT6" s="383"/>
      <c r="CU6" s="383"/>
      <c r="CV6" s="383"/>
      <c r="CW6" s="383"/>
      <c r="CX6" s="383"/>
      <c r="CY6" s="383"/>
      <c r="CZ6" s="383"/>
      <c r="DA6" s="383"/>
      <c r="DB6" s="383"/>
      <c r="DC6" s="383"/>
      <c r="DD6" s="383"/>
      <c r="DE6" s="383"/>
      <c r="DF6" s="286"/>
      <c r="DG6" s="286"/>
      <c r="DH6" s="286"/>
      <c r="DI6" s="286"/>
      <c r="DJ6" s="286"/>
      <c r="DK6" s="286"/>
      <c r="DL6" s="286"/>
      <c r="DM6" s="286"/>
      <c r="DN6" s="286"/>
      <c r="DO6" s="286"/>
      <c r="DP6" s="286"/>
      <c r="DQ6" s="286"/>
      <c r="DR6" s="286"/>
      <c r="DS6" s="286"/>
      <c r="DT6" s="286"/>
      <c r="DU6" s="286"/>
      <c r="DV6" s="286"/>
      <c r="DW6" s="286"/>
    </row>
    <row r="7" spans="1:143" s="285" customFormat="1" ht="13.2" x14ac:dyDescent="0.2">
      <c r="A7" s="383"/>
      <c r="B7" s="383"/>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383"/>
      <c r="CG7" s="383"/>
      <c r="CH7" s="383"/>
      <c r="CI7" s="383"/>
      <c r="CJ7" s="383"/>
      <c r="CK7" s="383"/>
      <c r="CL7" s="383"/>
      <c r="CM7" s="383"/>
      <c r="CN7" s="383"/>
      <c r="CO7" s="383"/>
      <c r="CP7" s="383"/>
      <c r="CQ7" s="383"/>
      <c r="CR7" s="383"/>
      <c r="CS7" s="383"/>
      <c r="CT7" s="383"/>
      <c r="CU7" s="383"/>
      <c r="CV7" s="383"/>
      <c r="CW7" s="383"/>
      <c r="CX7" s="383"/>
      <c r="CY7" s="383"/>
      <c r="CZ7" s="383"/>
      <c r="DA7" s="383"/>
      <c r="DB7" s="383"/>
      <c r="DC7" s="383"/>
      <c r="DD7" s="383"/>
      <c r="DE7" s="383"/>
      <c r="DF7" s="286"/>
      <c r="DG7" s="286"/>
      <c r="DH7" s="286"/>
      <c r="DI7" s="286"/>
      <c r="DJ7" s="286"/>
      <c r="DK7" s="286"/>
      <c r="DL7" s="286"/>
      <c r="DM7" s="286"/>
      <c r="DN7" s="286"/>
      <c r="DO7" s="286"/>
      <c r="DP7" s="286"/>
      <c r="DQ7" s="286"/>
      <c r="DR7" s="286"/>
      <c r="DS7" s="286"/>
      <c r="DT7" s="286"/>
      <c r="DU7" s="286"/>
      <c r="DV7" s="286"/>
      <c r="DW7" s="286"/>
    </row>
    <row r="8" spans="1:143" s="285" customFormat="1" ht="13.2" x14ac:dyDescent="0.2">
      <c r="A8" s="383"/>
      <c r="B8" s="383"/>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83"/>
      <c r="BN8" s="383"/>
      <c r="BO8" s="383"/>
      <c r="BP8" s="383"/>
      <c r="BQ8" s="383"/>
      <c r="BR8" s="383"/>
      <c r="BS8" s="383"/>
      <c r="BT8" s="383"/>
      <c r="BU8" s="383"/>
      <c r="BV8" s="383"/>
      <c r="BW8" s="383"/>
      <c r="BX8" s="383"/>
      <c r="BY8" s="383"/>
      <c r="BZ8" s="383"/>
      <c r="CA8" s="383"/>
      <c r="CB8" s="383"/>
      <c r="CC8" s="383"/>
      <c r="CD8" s="383"/>
      <c r="CE8" s="383"/>
      <c r="CF8" s="383"/>
      <c r="CG8" s="383"/>
      <c r="CH8" s="383"/>
      <c r="CI8" s="383"/>
      <c r="CJ8" s="383"/>
      <c r="CK8" s="383"/>
      <c r="CL8" s="383"/>
      <c r="CM8" s="383"/>
      <c r="CN8" s="383"/>
      <c r="CO8" s="383"/>
      <c r="CP8" s="383"/>
      <c r="CQ8" s="383"/>
      <c r="CR8" s="383"/>
      <c r="CS8" s="383"/>
      <c r="CT8" s="383"/>
      <c r="CU8" s="383"/>
      <c r="CV8" s="383"/>
      <c r="CW8" s="383"/>
      <c r="CX8" s="383"/>
      <c r="CY8" s="383"/>
      <c r="CZ8" s="383"/>
      <c r="DA8" s="383"/>
      <c r="DB8" s="383"/>
      <c r="DC8" s="383"/>
      <c r="DD8" s="383"/>
      <c r="DE8" s="383"/>
      <c r="DF8" s="286"/>
      <c r="DG8" s="286"/>
      <c r="DH8" s="286"/>
      <c r="DI8" s="286"/>
      <c r="DJ8" s="286"/>
      <c r="DK8" s="286"/>
      <c r="DL8" s="286"/>
      <c r="DM8" s="286"/>
      <c r="DN8" s="286"/>
      <c r="DO8" s="286"/>
      <c r="DP8" s="286"/>
      <c r="DQ8" s="286"/>
      <c r="DR8" s="286"/>
      <c r="DS8" s="286"/>
      <c r="DT8" s="286"/>
      <c r="DU8" s="286"/>
      <c r="DV8" s="286"/>
      <c r="DW8" s="286"/>
    </row>
    <row r="9" spans="1:143" s="285" customFormat="1" ht="13.2" x14ac:dyDescent="0.2">
      <c r="A9" s="383"/>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3"/>
      <c r="DA9" s="383"/>
      <c r="DB9" s="383"/>
      <c r="DC9" s="383"/>
      <c r="DD9" s="383"/>
      <c r="DE9" s="383"/>
      <c r="DF9" s="286"/>
      <c r="DG9" s="286"/>
      <c r="DH9" s="286"/>
      <c r="DI9" s="286"/>
      <c r="DJ9" s="286"/>
      <c r="DK9" s="286"/>
      <c r="DL9" s="286"/>
      <c r="DM9" s="286"/>
      <c r="DN9" s="286"/>
      <c r="DO9" s="286"/>
      <c r="DP9" s="286"/>
      <c r="DQ9" s="286"/>
      <c r="DR9" s="286"/>
      <c r="DS9" s="286"/>
      <c r="DT9" s="286"/>
      <c r="DU9" s="286"/>
      <c r="DV9" s="286"/>
      <c r="DW9" s="286"/>
    </row>
    <row r="10" spans="1:143" s="285" customFormat="1" ht="13.2" x14ac:dyDescent="0.2">
      <c r="A10" s="383"/>
      <c r="B10" s="383"/>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c r="BD10" s="383"/>
      <c r="BE10" s="383"/>
      <c r="BF10" s="383"/>
      <c r="BG10" s="383"/>
      <c r="BH10" s="383"/>
      <c r="BI10" s="383"/>
      <c r="BJ10" s="383"/>
      <c r="BK10" s="383"/>
      <c r="BL10" s="383"/>
      <c r="BM10" s="383"/>
      <c r="BN10" s="383"/>
      <c r="BO10" s="383"/>
      <c r="BP10" s="383"/>
      <c r="BQ10" s="383"/>
      <c r="BR10" s="383"/>
      <c r="BS10" s="383"/>
      <c r="BT10" s="383"/>
      <c r="BU10" s="383"/>
      <c r="BV10" s="383"/>
      <c r="BW10" s="383"/>
      <c r="BX10" s="383"/>
      <c r="BY10" s="383"/>
      <c r="BZ10" s="383"/>
      <c r="CA10" s="383"/>
      <c r="CB10" s="383"/>
      <c r="CC10" s="383"/>
      <c r="CD10" s="383"/>
      <c r="CE10" s="383"/>
      <c r="CF10" s="383"/>
      <c r="CG10" s="383"/>
      <c r="CH10" s="383"/>
      <c r="CI10" s="383"/>
      <c r="CJ10" s="383"/>
      <c r="CK10" s="383"/>
      <c r="CL10" s="383"/>
      <c r="CM10" s="383"/>
      <c r="CN10" s="383"/>
      <c r="CO10" s="383"/>
      <c r="CP10" s="383"/>
      <c r="CQ10" s="383"/>
      <c r="CR10" s="383"/>
      <c r="CS10" s="383"/>
      <c r="CT10" s="383"/>
      <c r="CU10" s="383"/>
      <c r="CV10" s="383"/>
      <c r="CW10" s="383"/>
      <c r="CX10" s="383"/>
      <c r="CY10" s="383"/>
      <c r="CZ10" s="383"/>
      <c r="DA10" s="383"/>
      <c r="DB10" s="383"/>
      <c r="DC10" s="383"/>
      <c r="DD10" s="383"/>
      <c r="DE10" s="383"/>
      <c r="DF10" s="286"/>
      <c r="DG10" s="286"/>
      <c r="DH10" s="286"/>
      <c r="DI10" s="286"/>
      <c r="DJ10" s="286"/>
      <c r="DK10" s="286"/>
      <c r="DL10" s="286"/>
      <c r="DM10" s="286"/>
      <c r="DN10" s="286"/>
      <c r="DO10" s="286"/>
      <c r="DP10" s="286"/>
      <c r="DQ10" s="286"/>
      <c r="DR10" s="286"/>
      <c r="DS10" s="286"/>
      <c r="DT10" s="286"/>
      <c r="DU10" s="286"/>
      <c r="DV10" s="286"/>
      <c r="DW10" s="286"/>
      <c r="EM10" s="285" t="s">
        <v>584</v>
      </c>
    </row>
    <row r="11" spans="1:143" s="285" customFormat="1" ht="13.2" x14ac:dyDescent="0.2">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c r="BD11" s="383"/>
      <c r="BE11" s="383"/>
      <c r="BF11" s="383"/>
      <c r="BG11" s="383"/>
      <c r="BH11" s="383"/>
      <c r="BI11" s="383"/>
      <c r="BJ11" s="383"/>
      <c r="BK11" s="383"/>
      <c r="BL11" s="383"/>
      <c r="BM11" s="383"/>
      <c r="BN11" s="383"/>
      <c r="BO11" s="383"/>
      <c r="BP11" s="383"/>
      <c r="BQ11" s="383"/>
      <c r="BR11" s="383"/>
      <c r="BS11" s="383"/>
      <c r="BT11" s="383"/>
      <c r="BU11" s="383"/>
      <c r="BV11" s="383"/>
      <c r="BW11" s="383"/>
      <c r="BX11" s="383"/>
      <c r="BY11" s="383"/>
      <c r="BZ11" s="383"/>
      <c r="CA11" s="383"/>
      <c r="CB11" s="383"/>
      <c r="CC11" s="383"/>
      <c r="CD11" s="383"/>
      <c r="CE11" s="383"/>
      <c r="CF11" s="383"/>
      <c r="CG11" s="383"/>
      <c r="CH11" s="383"/>
      <c r="CI11" s="383"/>
      <c r="CJ11" s="383"/>
      <c r="CK11" s="383"/>
      <c r="CL11" s="383"/>
      <c r="CM11" s="383"/>
      <c r="CN11" s="383"/>
      <c r="CO11" s="383"/>
      <c r="CP11" s="383"/>
      <c r="CQ11" s="383"/>
      <c r="CR11" s="383"/>
      <c r="CS11" s="383"/>
      <c r="CT11" s="383"/>
      <c r="CU11" s="383"/>
      <c r="CV11" s="383"/>
      <c r="CW11" s="383"/>
      <c r="CX11" s="383"/>
      <c r="CY11" s="383"/>
      <c r="CZ11" s="383"/>
      <c r="DA11" s="383"/>
      <c r="DB11" s="383"/>
      <c r="DC11" s="383"/>
      <c r="DD11" s="383"/>
      <c r="DE11" s="383"/>
      <c r="DF11" s="286"/>
      <c r="DG11" s="286"/>
      <c r="DH11" s="286"/>
      <c r="DI11" s="286"/>
      <c r="DJ11" s="286"/>
      <c r="DK11" s="286"/>
      <c r="DL11" s="286"/>
      <c r="DM11" s="286"/>
      <c r="DN11" s="286"/>
      <c r="DO11" s="286"/>
      <c r="DP11" s="286"/>
      <c r="DQ11" s="286"/>
      <c r="DR11" s="286"/>
      <c r="DS11" s="286"/>
      <c r="DT11" s="286"/>
      <c r="DU11" s="286"/>
      <c r="DV11" s="286"/>
      <c r="DW11" s="286"/>
    </row>
    <row r="12" spans="1:143" s="285" customFormat="1" ht="13.2" x14ac:dyDescent="0.2">
      <c r="A12" s="383"/>
      <c r="B12" s="383"/>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c r="BB12" s="383"/>
      <c r="BC12" s="383"/>
      <c r="BD12" s="383"/>
      <c r="BE12" s="383"/>
      <c r="BF12" s="383"/>
      <c r="BG12" s="383"/>
      <c r="BH12" s="383"/>
      <c r="BI12" s="383"/>
      <c r="BJ12" s="383"/>
      <c r="BK12" s="383"/>
      <c r="BL12" s="383"/>
      <c r="BM12" s="383"/>
      <c r="BN12" s="383"/>
      <c r="BO12" s="383"/>
      <c r="BP12" s="383"/>
      <c r="BQ12" s="383"/>
      <c r="BR12" s="383"/>
      <c r="BS12" s="383"/>
      <c r="BT12" s="383"/>
      <c r="BU12" s="383"/>
      <c r="BV12" s="383"/>
      <c r="BW12" s="383"/>
      <c r="BX12" s="383"/>
      <c r="BY12" s="383"/>
      <c r="BZ12" s="383"/>
      <c r="CA12" s="383"/>
      <c r="CB12" s="383"/>
      <c r="CC12" s="383"/>
      <c r="CD12" s="383"/>
      <c r="CE12" s="383"/>
      <c r="CF12" s="383"/>
      <c r="CG12" s="383"/>
      <c r="CH12" s="383"/>
      <c r="CI12" s="383"/>
      <c r="CJ12" s="383"/>
      <c r="CK12" s="383"/>
      <c r="CL12" s="383"/>
      <c r="CM12" s="383"/>
      <c r="CN12" s="383"/>
      <c r="CO12" s="383"/>
      <c r="CP12" s="383"/>
      <c r="CQ12" s="383"/>
      <c r="CR12" s="383"/>
      <c r="CS12" s="383"/>
      <c r="CT12" s="383"/>
      <c r="CU12" s="383"/>
      <c r="CV12" s="383"/>
      <c r="CW12" s="383"/>
      <c r="CX12" s="383"/>
      <c r="CY12" s="383"/>
      <c r="CZ12" s="383"/>
      <c r="DA12" s="383"/>
      <c r="DB12" s="383"/>
      <c r="DC12" s="383"/>
      <c r="DD12" s="383"/>
      <c r="DE12" s="383"/>
      <c r="DF12" s="286"/>
      <c r="DG12" s="286"/>
      <c r="DH12" s="286"/>
      <c r="DI12" s="286"/>
      <c r="DJ12" s="286"/>
      <c r="DK12" s="286"/>
      <c r="DL12" s="286"/>
      <c r="DM12" s="286"/>
      <c r="DN12" s="286"/>
      <c r="DO12" s="286"/>
      <c r="DP12" s="286"/>
      <c r="DQ12" s="286"/>
      <c r="DR12" s="286"/>
      <c r="DS12" s="286"/>
      <c r="DT12" s="286"/>
      <c r="DU12" s="286"/>
      <c r="DV12" s="286"/>
      <c r="DW12" s="286"/>
      <c r="EM12" s="285" t="s">
        <v>584</v>
      </c>
    </row>
    <row r="13" spans="1:143" s="285" customFormat="1" ht="13.2" x14ac:dyDescent="0.2">
      <c r="A13" s="383"/>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83"/>
      <c r="BC13" s="383"/>
      <c r="BD13" s="383"/>
      <c r="BE13" s="383"/>
      <c r="BF13" s="383"/>
      <c r="BG13" s="383"/>
      <c r="BH13" s="383"/>
      <c r="BI13" s="383"/>
      <c r="BJ13" s="383"/>
      <c r="BK13" s="383"/>
      <c r="BL13" s="383"/>
      <c r="BM13" s="383"/>
      <c r="BN13" s="383"/>
      <c r="BO13" s="383"/>
      <c r="BP13" s="383"/>
      <c r="BQ13" s="383"/>
      <c r="BR13" s="383"/>
      <c r="BS13" s="383"/>
      <c r="BT13" s="383"/>
      <c r="BU13" s="383"/>
      <c r="BV13" s="383"/>
      <c r="BW13" s="383"/>
      <c r="BX13" s="383"/>
      <c r="BY13" s="383"/>
      <c r="BZ13" s="383"/>
      <c r="CA13" s="383"/>
      <c r="CB13" s="383"/>
      <c r="CC13" s="383"/>
      <c r="CD13" s="383"/>
      <c r="CE13" s="383"/>
      <c r="CF13" s="383"/>
      <c r="CG13" s="383"/>
      <c r="CH13" s="383"/>
      <c r="CI13" s="383"/>
      <c r="CJ13" s="383"/>
      <c r="CK13" s="383"/>
      <c r="CL13" s="383"/>
      <c r="CM13" s="383"/>
      <c r="CN13" s="383"/>
      <c r="CO13" s="383"/>
      <c r="CP13" s="383"/>
      <c r="CQ13" s="383"/>
      <c r="CR13" s="383"/>
      <c r="CS13" s="383"/>
      <c r="CT13" s="383"/>
      <c r="CU13" s="383"/>
      <c r="CV13" s="383"/>
      <c r="CW13" s="383"/>
      <c r="CX13" s="383"/>
      <c r="CY13" s="383"/>
      <c r="CZ13" s="383"/>
      <c r="DA13" s="383"/>
      <c r="DB13" s="383"/>
      <c r="DC13" s="383"/>
      <c r="DD13" s="383"/>
      <c r="DE13" s="383"/>
      <c r="DF13" s="286"/>
      <c r="DG13" s="286"/>
      <c r="DH13" s="286"/>
      <c r="DI13" s="286"/>
      <c r="DJ13" s="286"/>
      <c r="DK13" s="286"/>
      <c r="DL13" s="286"/>
      <c r="DM13" s="286"/>
      <c r="DN13" s="286"/>
      <c r="DO13" s="286"/>
      <c r="DP13" s="286"/>
      <c r="DQ13" s="286"/>
      <c r="DR13" s="286"/>
      <c r="DS13" s="286"/>
      <c r="DT13" s="286"/>
      <c r="DU13" s="286"/>
      <c r="DV13" s="286"/>
      <c r="DW13" s="286"/>
    </row>
    <row r="14" spans="1:143" s="285" customFormat="1" ht="13.2" x14ac:dyDescent="0.2">
      <c r="A14" s="383"/>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3"/>
      <c r="AY14" s="383"/>
      <c r="AZ14" s="383"/>
      <c r="BA14" s="383"/>
      <c r="BB14" s="383"/>
      <c r="BC14" s="383"/>
      <c r="BD14" s="383"/>
      <c r="BE14" s="383"/>
      <c r="BF14" s="383"/>
      <c r="BG14" s="383"/>
      <c r="BH14" s="383"/>
      <c r="BI14" s="383"/>
      <c r="BJ14" s="383"/>
      <c r="BK14" s="383"/>
      <c r="BL14" s="383"/>
      <c r="BM14" s="383"/>
      <c r="BN14" s="383"/>
      <c r="BO14" s="383"/>
      <c r="BP14" s="383"/>
      <c r="BQ14" s="383"/>
      <c r="BR14" s="383"/>
      <c r="BS14" s="383"/>
      <c r="BT14" s="383"/>
      <c r="BU14" s="383"/>
      <c r="BV14" s="383"/>
      <c r="BW14" s="383"/>
      <c r="BX14" s="383"/>
      <c r="BY14" s="383"/>
      <c r="BZ14" s="383"/>
      <c r="CA14" s="383"/>
      <c r="CB14" s="383"/>
      <c r="CC14" s="383"/>
      <c r="CD14" s="383"/>
      <c r="CE14" s="383"/>
      <c r="CF14" s="383"/>
      <c r="CG14" s="383"/>
      <c r="CH14" s="383"/>
      <c r="CI14" s="383"/>
      <c r="CJ14" s="383"/>
      <c r="CK14" s="383"/>
      <c r="CL14" s="383"/>
      <c r="CM14" s="383"/>
      <c r="CN14" s="383"/>
      <c r="CO14" s="383"/>
      <c r="CP14" s="383"/>
      <c r="CQ14" s="383"/>
      <c r="CR14" s="383"/>
      <c r="CS14" s="383"/>
      <c r="CT14" s="383"/>
      <c r="CU14" s="383"/>
      <c r="CV14" s="383"/>
      <c r="CW14" s="383"/>
      <c r="CX14" s="383"/>
      <c r="CY14" s="383"/>
      <c r="CZ14" s="383"/>
      <c r="DA14" s="383"/>
      <c r="DB14" s="383"/>
      <c r="DC14" s="383"/>
      <c r="DD14" s="383"/>
      <c r="DE14" s="383"/>
      <c r="DF14" s="286"/>
      <c r="DG14" s="286"/>
      <c r="DH14" s="286"/>
      <c r="DI14" s="286"/>
      <c r="DJ14" s="286"/>
      <c r="DK14" s="286"/>
      <c r="DL14" s="286"/>
      <c r="DM14" s="286"/>
      <c r="DN14" s="286"/>
      <c r="DO14" s="286"/>
      <c r="DP14" s="286"/>
      <c r="DQ14" s="286"/>
      <c r="DR14" s="286"/>
      <c r="DS14" s="286"/>
      <c r="DT14" s="286"/>
      <c r="DU14" s="286"/>
      <c r="DV14" s="286"/>
      <c r="DW14" s="286"/>
    </row>
    <row r="15" spans="1:143" s="285" customFormat="1" ht="13.2" x14ac:dyDescent="0.2">
      <c r="A15" s="382"/>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c r="BB15" s="383"/>
      <c r="BC15" s="383"/>
      <c r="BD15" s="383"/>
      <c r="BE15" s="383"/>
      <c r="BF15" s="383"/>
      <c r="BG15" s="383"/>
      <c r="BH15" s="383"/>
      <c r="BI15" s="383"/>
      <c r="BJ15" s="383"/>
      <c r="BK15" s="383"/>
      <c r="BL15" s="383"/>
      <c r="BM15" s="383"/>
      <c r="BN15" s="383"/>
      <c r="BO15" s="383"/>
      <c r="BP15" s="383"/>
      <c r="BQ15" s="383"/>
      <c r="BR15" s="383"/>
      <c r="BS15" s="383"/>
      <c r="BT15" s="383"/>
      <c r="BU15" s="383"/>
      <c r="BV15" s="383"/>
      <c r="BW15" s="383"/>
      <c r="BX15" s="383"/>
      <c r="BY15" s="383"/>
      <c r="BZ15" s="383"/>
      <c r="CA15" s="383"/>
      <c r="CB15" s="383"/>
      <c r="CC15" s="383"/>
      <c r="CD15" s="383"/>
      <c r="CE15" s="383"/>
      <c r="CF15" s="383"/>
      <c r="CG15" s="383"/>
      <c r="CH15" s="383"/>
      <c r="CI15" s="383"/>
      <c r="CJ15" s="383"/>
      <c r="CK15" s="383"/>
      <c r="CL15" s="383"/>
      <c r="CM15" s="383"/>
      <c r="CN15" s="383"/>
      <c r="CO15" s="383"/>
      <c r="CP15" s="383"/>
      <c r="CQ15" s="383"/>
      <c r="CR15" s="383"/>
      <c r="CS15" s="383"/>
      <c r="CT15" s="383"/>
      <c r="CU15" s="383"/>
      <c r="CV15" s="383"/>
      <c r="CW15" s="383"/>
      <c r="CX15" s="383"/>
      <c r="CY15" s="383"/>
      <c r="CZ15" s="383"/>
      <c r="DA15" s="383"/>
      <c r="DB15" s="383"/>
      <c r="DC15" s="383"/>
      <c r="DD15" s="383"/>
      <c r="DE15" s="383"/>
      <c r="DF15" s="286"/>
      <c r="DG15" s="286"/>
      <c r="DH15" s="286"/>
      <c r="DI15" s="286"/>
      <c r="DJ15" s="286"/>
      <c r="DK15" s="286"/>
      <c r="DL15" s="286"/>
      <c r="DM15" s="286"/>
      <c r="DN15" s="286"/>
      <c r="DO15" s="286"/>
      <c r="DP15" s="286"/>
      <c r="DQ15" s="286"/>
      <c r="DR15" s="286"/>
      <c r="DS15" s="286"/>
      <c r="DT15" s="286"/>
      <c r="DU15" s="286"/>
      <c r="DV15" s="286"/>
      <c r="DW15" s="286"/>
    </row>
    <row r="16" spans="1:143" s="285" customFormat="1" ht="13.2" x14ac:dyDescent="0.2">
      <c r="A16" s="382"/>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3"/>
      <c r="BG16" s="383"/>
      <c r="BH16" s="383"/>
      <c r="BI16" s="383"/>
      <c r="BJ16" s="383"/>
      <c r="BK16" s="383"/>
      <c r="BL16" s="383"/>
      <c r="BM16" s="383"/>
      <c r="BN16" s="383"/>
      <c r="BO16" s="383"/>
      <c r="BP16" s="383"/>
      <c r="BQ16" s="383"/>
      <c r="BR16" s="383"/>
      <c r="BS16" s="383"/>
      <c r="BT16" s="383"/>
      <c r="BU16" s="383"/>
      <c r="BV16" s="383"/>
      <c r="BW16" s="383"/>
      <c r="BX16" s="383"/>
      <c r="BY16" s="383"/>
      <c r="BZ16" s="383"/>
      <c r="CA16" s="383"/>
      <c r="CB16" s="383"/>
      <c r="CC16" s="383"/>
      <c r="CD16" s="383"/>
      <c r="CE16" s="383"/>
      <c r="CF16" s="383"/>
      <c r="CG16" s="383"/>
      <c r="CH16" s="383"/>
      <c r="CI16" s="383"/>
      <c r="CJ16" s="383"/>
      <c r="CK16" s="383"/>
      <c r="CL16" s="383"/>
      <c r="CM16" s="383"/>
      <c r="CN16" s="383"/>
      <c r="CO16" s="383"/>
      <c r="CP16" s="383"/>
      <c r="CQ16" s="383"/>
      <c r="CR16" s="383"/>
      <c r="CS16" s="383"/>
      <c r="CT16" s="383"/>
      <c r="CU16" s="383"/>
      <c r="CV16" s="383"/>
      <c r="CW16" s="383"/>
      <c r="CX16" s="383"/>
      <c r="CY16" s="383"/>
      <c r="CZ16" s="383"/>
      <c r="DA16" s="383"/>
      <c r="DB16" s="383"/>
      <c r="DC16" s="383"/>
      <c r="DD16" s="383"/>
      <c r="DE16" s="383"/>
      <c r="DF16" s="286"/>
      <c r="DG16" s="286"/>
      <c r="DH16" s="286"/>
      <c r="DI16" s="286"/>
      <c r="DJ16" s="286"/>
      <c r="DK16" s="286"/>
      <c r="DL16" s="286"/>
      <c r="DM16" s="286"/>
      <c r="DN16" s="286"/>
      <c r="DO16" s="286"/>
      <c r="DP16" s="286"/>
      <c r="DQ16" s="286"/>
      <c r="DR16" s="286"/>
      <c r="DS16" s="286"/>
      <c r="DT16" s="286"/>
      <c r="DU16" s="286"/>
      <c r="DV16" s="286"/>
      <c r="DW16" s="286"/>
    </row>
    <row r="17" spans="1:351" s="285" customFormat="1" ht="13.2" x14ac:dyDescent="0.2">
      <c r="A17" s="382"/>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c r="CF17" s="383"/>
      <c r="CG17" s="383"/>
      <c r="CH17" s="383"/>
      <c r="CI17" s="383"/>
      <c r="CJ17" s="383"/>
      <c r="CK17" s="383"/>
      <c r="CL17" s="383"/>
      <c r="CM17" s="383"/>
      <c r="CN17" s="383"/>
      <c r="CO17" s="383"/>
      <c r="CP17" s="383"/>
      <c r="CQ17" s="383"/>
      <c r="CR17" s="383"/>
      <c r="CS17" s="383"/>
      <c r="CT17" s="383"/>
      <c r="CU17" s="383"/>
      <c r="CV17" s="383"/>
      <c r="CW17" s="383"/>
      <c r="CX17" s="383"/>
      <c r="CY17" s="383"/>
      <c r="CZ17" s="383"/>
      <c r="DA17" s="383"/>
      <c r="DB17" s="383"/>
      <c r="DC17" s="383"/>
      <c r="DD17" s="383"/>
      <c r="DE17" s="383"/>
      <c r="DF17" s="286"/>
      <c r="DG17" s="286"/>
      <c r="DH17" s="286"/>
      <c r="DI17" s="286"/>
      <c r="DJ17" s="286"/>
      <c r="DK17" s="286"/>
      <c r="DL17" s="286"/>
      <c r="DM17" s="286"/>
      <c r="DN17" s="286"/>
      <c r="DO17" s="286"/>
      <c r="DP17" s="286"/>
      <c r="DQ17" s="286"/>
      <c r="DR17" s="286"/>
      <c r="DS17" s="286"/>
      <c r="DT17" s="286"/>
      <c r="DU17" s="286"/>
      <c r="DV17" s="286"/>
      <c r="DW17" s="286"/>
    </row>
    <row r="18" spans="1:351" s="285" customFormat="1" ht="13.2" x14ac:dyDescent="0.2">
      <c r="A18" s="382"/>
      <c r="B18" s="383"/>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3"/>
      <c r="BC18" s="383"/>
      <c r="BD18" s="383"/>
      <c r="BE18" s="383"/>
      <c r="BF18" s="383"/>
      <c r="BG18" s="383"/>
      <c r="BH18" s="383"/>
      <c r="BI18" s="383"/>
      <c r="BJ18" s="383"/>
      <c r="BK18" s="383"/>
      <c r="BL18" s="383"/>
      <c r="BM18" s="383"/>
      <c r="BN18" s="383"/>
      <c r="BO18" s="383"/>
      <c r="BP18" s="383"/>
      <c r="BQ18" s="383"/>
      <c r="BR18" s="383"/>
      <c r="BS18" s="383"/>
      <c r="BT18" s="383"/>
      <c r="BU18" s="383"/>
      <c r="BV18" s="383"/>
      <c r="BW18" s="383"/>
      <c r="BX18" s="383"/>
      <c r="BY18" s="383"/>
      <c r="BZ18" s="383"/>
      <c r="CA18" s="383"/>
      <c r="CB18" s="383"/>
      <c r="CC18" s="383"/>
      <c r="CD18" s="383"/>
      <c r="CE18" s="383"/>
      <c r="CF18" s="383"/>
      <c r="CG18" s="383"/>
      <c r="CH18" s="383"/>
      <c r="CI18" s="383"/>
      <c r="CJ18" s="383"/>
      <c r="CK18" s="383"/>
      <c r="CL18" s="383"/>
      <c r="CM18" s="383"/>
      <c r="CN18" s="383"/>
      <c r="CO18" s="383"/>
      <c r="CP18" s="383"/>
      <c r="CQ18" s="383"/>
      <c r="CR18" s="383"/>
      <c r="CS18" s="383"/>
      <c r="CT18" s="383"/>
      <c r="CU18" s="383"/>
      <c r="CV18" s="383"/>
      <c r="CW18" s="383"/>
      <c r="CX18" s="383"/>
      <c r="CY18" s="383"/>
      <c r="CZ18" s="383"/>
      <c r="DA18" s="383"/>
      <c r="DB18" s="383"/>
      <c r="DC18" s="383"/>
      <c r="DD18" s="383"/>
      <c r="DE18" s="383"/>
      <c r="DF18" s="286"/>
      <c r="DG18" s="286"/>
      <c r="DH18" s="286"/>
      <c r="DI18" s="286"/>
      <c r="DJ18" s="286"/>
      <c r="DK18" s="286"/>
      <c r="DL18" s="286"/>
      <c r="DM18" s="286"/>
      <c r="DN18" s="286"/>
      <c r="DO18" s="286"/>
      <c r="DP18" s="286"/>
      <c r="DQ18" s="286"/>
      <c r="DR18" s="286"/>
      <c r="DS18" s="286"/>
      <c r="DT18" s="286"/>
      <c r="DU18" s="286"/>
      <c r="DV18" s="286"/>
      <c r="DW18" s="286"/>
    </row>
    <row r="19" spans="1:351" ht="13.2" x14ac:dyDescent="0.2">
      <c r="DD19" s="382"/>
      <c r="DE19" s="382"/>
    </row>
    <row r="20" spans="1:351" ht="13.2" x14ac:dyDescent="0.2">
      <c r="DD20" s="382"/>
      <c r="DE20" s="382"/>
    </row>
    <row r="21" spans="1:351" ht="16.2" x14ac:dyDescent="0.2">
      <c r="B21" s="384"/>
      <c r="C21" s="385"/>
      <c r="D21" s="385"/>
      <c r="E21" s="385"/>
      <c r="F21" s="385"/>
      <c r="G21" s="385"/>
      <c r="H21" s="385"/>
      <c r="I21" s="385"/>
      <c r="J21" s="385"/>
      <c r="K21" s="385"/>
      <c r="L21" s="385"/>
      <c r="M21" s="385"/>
      <c r="N21" s="386"/>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6"/>
      <c r="AU21" s="385"/>
      <c r="AV21" s="385"/>
      <c r="AW21" s="385"/>
      <c r="AX21" s="385"/>
      <c r="AY21" s="385"/>
      <c r="AZ21" s="385"/>
      <c r="BA21" s="385"/>
      <c r="BB21" s="385"/>
      <c r="BC21" s="385"/>
      <c r="BD21" s="385"/>
      <c r="BE21" s="385"/>
      <c r="BF21" s="386"/>
      <c r="BG21" s="385"/>
      <c r="BH21" s="385"/>
      <c r="BI21" s="385"/>
      <c r="BJ21" s="385"/>
      <c r="BK21" s="385"/>
      <c r="BL21" s="385"/>
      <c r="BM21" s="385"/>
      <c r="BN21" s="385"/>
      <c r="BO21" s="385"/>
      <c r="BP21" s="385"/>
      <c r="BQ21" s="385"/>
      <c r="BR21" s="386"/>
      <c r="BS21" s="385"/>
      <c r="BT21" s="385"/>
      <c r="BU21" s="385"/>
      <c r="BV21" s="385"/>
      <c r="BW21" s="385"/>
      <c r="BX21" s="385"/>
      <c r="BY21" s="385"/>
      <c r="BZ21" s="385"/>
      <c r="CA21" s="385"/>
      <c r="CB21" s="385"/>
      <c r="CC21" s="385"/>
      <c r="CD21" s="386"/>
      <c r="CE21" s="385"/>
      <c r="CF21" s="385"/>
      <c r="CG21" s="385"/>
      <c r="CH21" s="385"/>
      <c r="CI21" s="385"/>
      <c r="CJ21" s="385"/>
      <c r="CK21" s="385"/>
      <c r="CL21" s="385"/>
      <c r="CM21" s="385"/>
      <c r="CN21" s="385"/>
      <c r="CO21" s="385"/>
      <c r="CP21" s="386"/>
      <c r="CQ21" s="385"/>
      <c r="CR21" s="385"/>
      <c r="CS21" s="385"/>
      <c r="CT21" s="385"/>
      <c r="CU21" s="385"/>
      <c r="CV21" s="385"/>
      <c r="CW21" s="385"/>
      <c r="CX21" s="385"/>
      <c r="CY21" s="385"/>
      <c r="CZ21" s="385"/>
      <c r="DA21" s="385"/>
      <c r="DB21" s="386"/>
      <c r="DC21" s="385"/>
      <c r="DD21" s="387"/>
      <c r="DE21" s="382"/>
      <c r="MM21" s="388"/>
    </row>
    <row r="22" spans="1:351" ht="16.2" x14ac:dyDescent="0.2">
      <c r="B22" s="389"/>
      <c r="MM22" s="388"/>
    </row>
    <row r="23" spans="1:351" ht="13.2" x14ac:dyDescent="0.2">
      <c r="B23" s="389"/>
    </row>
    <row r="24" spans="1:351" ht="13.2" x14ac:dyDescent="0.2">
      <c r="B24" s="389"/>
    </row>
    <row r="25" spans="1:351" ht="13.2" x14ac:dyDescent="0.2">
      <c r="B25" s="389"/>
    </row>
    <row r="26" spans="1:351" ht="13.2" x14ac:dyDescent="0.2">
      <c r="B26" s="389"/>
    </row>
    <row r="27" spans="1:351" ht="13.2" x14ac:dyDescent="0.2">
      <c r="B27" s="389"/>
    </row>
    <row r="28" spans="1:351" ht="13.2" x14ac:dyDescent="0.2">
      <c r="B28" s="389"/>
    </row>
    <row r="29" spans="1:351" ht="13.2" x14ac:dyDescent="0.2">
      <c r="B29" s="389"/>
    </row>
    <row r="30" spans="1:351" ht="13.2" x14ac:dyDescent="0.2">
      <c r="B30" s="389"/>
    </row>
    <row r="31" spans="1:351" ht="13.2" x14ac:dyDescent="0.2">
      <c r="B31" s="389"/>
    </row>
    <row r="32" spans="1:351" ht="13.2" x14ac:dyDescent="0.2">
      <c r="B32" s="389"/>
    </row>
    <row r="33" spans="2:109" ht="13.2" x14ac:dyDescent="0.2">
      <c r="B33" s="389"/>
    </row>
    <row r="34" spans="2:109" ht="13.2" x14ac:dyDescent="0.2">
      <c r="B34" s="389"/>
    </row>
    <row r="35" spans="2:109" ht="13.2" x14ac:dyDescent="0.2">
      <c r="B35" s="389"/>
    </row>
    <row r="36" spans="2:109" ht="13.2" x14ac:dyDescent="0.2">
      <c r="B36" s="389"/>
    </row>
    <row r="37" spans="2:109" ht="13.2" x14ac:dyDescent="0.2">
      <c r="B37" s="389"/>
    </row>
    <row r="38" spans="2:109" ht="13.2" x14ac:dyDescent="0.2">
      <c r="B38" s="389"/>
    </row>
    <row r="39" spans="2:109" ht="13.2" x14ac:dyDescent="0.2">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2"/>
      <c r="CN39" s="392"/>
      <c r="CO39" s="392"/>
      <c r="CP39" s="392"/>
      <c r="CQ39" s="392"/>
      <c r="CR39" s="392"/>
      <c r="CS39" s="392"/>
      <c r="CT39" s="392"/>
      <c r="CU39" s="392"/>
      <c r="CV39" s="392"/>
      <c r="CW39" s="392"/>
      <c r="CX39" s="392"/>
      <c r="CY39" s="392"/>
      <c r="CZ39" s="392"/>
      <c r="DA39" s="392"/>
      <c r="DB39" s="392"/>
      <c r="DC39" s="392"/>
      <c r="DD39" s="393"/>
    </row>
    <row r="40" spans="2:109" ht="13.2" x14ac:dyDescent="0.2">
      <c r="B40" s="394"/>
      <c r="DD40" s="394"/>
      <c r="DE40" s="382"/>
    </row>
    <row r="41" spans="2:109" ht="16.2" x14ac:dyDescent="0.2">
      <c r="B41" s="395" t="s">
        <v>585</v>
      </c>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c r="BB41" s="385"/>
      <c r="BC41" s="385"/>
      <c r="BD41" s="385"/>
      <c r="BE41" s="385"/>
      <c r="BF41" s="385"/>
      <c r="BG41" s="385"/>
      <c r="BH41" s="385"/>
      <c r="BI41" s="385"/>
      <c r="BJ41" s="385"/>
      <c r="BK41" s="385"/>
      <c r="BL41" s="385"/>
      <c r="BM41" s="385"/>
      <c r="BN41" s="385"/>
      <c r="BO41" s="385"/>
      <c r="BP41" s="385"/>
      <c r="BQ41" s="385"/>
      <c r="BR41" s="385"/>
      <c r="BS41" s="385"/>
      <c r="BT41" s="385"/>
      <c r="BU41" s="385"/>
      <c r="BV41" s="385"/>
      <c r="BW41" s="385"/>
      <c r="BX41" s="385"/>
      <c r="BY41" s="385"/>
      <c r="BZ41" s="385"/>
      <c r="CA41" s="385"/>
      <c r="CB41" s="385"/>
      <c r="CC41" s="385"/>
      <c r="CD41" s="385"/>
      <c r="CE41" s="385"/>
      <c r="CF41" s="385"/>
      <c r="CG41" s="385"/>
      <c r="CH41" s="385"/>
      <c r="CI41" s="385"/>
      <c r="CJ41" s="385"/>
      <c r="CK41" s="385"/>
      <c r="CL41" s="385"/>
      <c r="CM41" s="385"/>
      <c r="CN41" s="385"/>
      <c r="CO41" s="385"/>
      <c r="CP41" s="385"/>
      <c r="CQ41" s="385"/>
      <c r="CR41" s="385"/>
      <c r="CS41" s="385"/>
      <c r="CT41" s="385"/>
      <c r="CU41" s="385"/>
      <c r="CV41" s="385"/>
      <c r="CW41" s="385"/>
      <c r="CX41" s="385"/>
      <c r="CY41" s="385"/>
      <c r="CZ41" s="385"/>
      <c r="DA41" s="385"/>
      <c r="DB41" s="385"/>
      <c r="DC41" s="385"/>
      <c r="DD41" s="387"/>
    </row>
    <row r="42" spans="2:109" ht="13.2" x14ac:dyDescent="0.2">
      <c r="B42" s="389"/>
      <c r="G42" s="396"/>
      <c r="I42" s="397"/>
      <c r="J42" s="397"/>
      <c r="K42" s="397"/>
      <c r="AM42" s="396"/>
      <c r="AN42" s="396" t="s">
        <v>586</v>
      </c>
      <c r="AP42" s="397"/>
      <c r="AQ42" s="397"/>
      <c r="AR42" s="397"/>
      <c r="AY42" s="396"/>
      <c r="BA42" s="397"/>
      <c r="BB42" s="397"/>
      <c r="BC42" s="397"/>
      <c r="BK42" s="396"/>
      <c r="BM42" s="397"/>
      <c r="BN42" s="397"/>
      <c r="BO42" s="397"/>
      <c r="BW42" s="396"/>
      <c r="BY42" s="397"/>
      <c r="BZ42" s="397"/>
      <c r="CA42" s="397"/>
      <c r="CI42" s="396"/>
      <c r="CK42" s="397"/>
      <c r="CL42" s="397"/>
      <c r="CM42" s="397"/>
      <c r="CU42" s="396"/>
      <c r="CW42" s="397"/>
      <c r="CX42" s="397"/>
      <c r="CY42" s="397"/>
    </row>
    <row r="43" spans="2:109" ht="13.5" customHeight="1" x14ac:dyDescent="0.2">
      <c r="B43" s="389"/>
      <c r="AN43" s="1313" t="s">
        <v>594</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89"/>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89"/>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89"/>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89"/>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89"/>
      <c r="H48" s="398"/>
      <c r="I48" s="398"/>
      <c r="J48" s="398"/>
      <c r="AN48" s="398"/>
      <c r="AO48" s="398"/>
      <c r="AP48" s="398"/>
      <c r="AZ48" s="398"/>
      <c r="BA48" s="398"/>
      <c r="BB48" s="398"/>
      <c r="BL48" s="398"/>
      <c r="BM48" s="398"/>
      <c r="BN48" s="398"/>
      <c r="BX48" s="398"/>
      <c r="BY48" s="398"/>
      <c r="BZ48" s="398"/>
      <c r="CJ48" s="398"/>
      <c r="CK48" s="398"/>
      <c r="CL48" s="398"/>
      <c r="CV48" s="398"/>
      <c r="CW48" s="398"/>
      <c r="CX48" s="398"/>
    </row>
    <row r="49" spans="1:109" ht="13.2" x14ac:dyDescent="0.2">
      <c r="B49" s="389"/>
      <c r="AN49" s="382" t="s">
        <v>587</v>
      </c>
    </row>
    <row r="50" spans="1:109" ht="13.2" x14ac:dyDescent="0.2">
      <c r="B50" s="389"/>
      <c r="G50" s="1306"/>
      <c r="H50" s="1306"/>
      <c r="I50" s="1306"/>
      <c r="J50" s="1306"/>
      <c r="K50" s="399"/>
      <c r="L50" s="399"/>
      <c r="M50" s="400"/>
      <c r="N50" s="400"/>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05" t="s">
        <v>545</v>
      </c>
      <c r="BQ50" s="1305"/>
      <c r="BR50" s="1305"/>
      <c r="BS50" s="1305"/>
      <c r="BT50" s="1305"/>
      <c r="BU50" s="1305"/>
      <c r="BV50" s="1305"/>
      <c r="BW50" s="1305"/>
      <c r="BX50" s="1305" t="s">
        <v>546</v>
      </c>
      <c r="BY50" s="1305"/>
      <c r="BZ50" s="1305"/>
      <c r="CA50" s="1305"/>
      <c r="CB50" s="1305"/>
      <c r="CC50" s="1305"/>
      <c r="CD50" s="1305"/>
      <c r="CE50" s="1305"/>
      <c r="CF50" s="1305" t="s">
        <v>547</v>
      </c>
      <c r="CG50" s="1305"/>
      <c r="CH50" s="1305"/>
      <c r="CI50" s="1305"/>
      <c r="CJ50" s="1305"/>
      <c r="CK50" s="1305"/>
      <c r="CL50" s="1305"/>
      <c r="CM50" s="1305"/>
      <c r="CN50" s="1305" t="s">
        <v>548</v>
      </c>
      <c r="CO50" s="1305"/>
      <c r="CP50" s="1305"/>
      <c r="CQ50" s="1305"/>
      <c r="CR50" s="1305"/>
      <c r="CS50" s="1305"/>
      <c r="CT50" s="1305"/>
      <c r="CU50" s="1305"/>
      <c r="CV50" s="1305" t="s">
        <v>549</v>
      </c>
      <c r="CW50" s="1305"/>
      <c r="CX50" s="1305"/>
      <c r="CY50" s="1305"/>
      <c r="CZ50" s="1305"/>
      <c r="DA50" s="1305"/>
      <c r="DB50" s="1305"/>
      <c r="DC50" s="1305"/>
    </row>
    <row r="51" spans="1:109" ht="13.5" customHeight="1" x14ac:dyDescent="0.2">
      <c r="B51" s="389"/>
      <c r="G51" s="1308"/>
      <c r="H51" s="1308"/>
      <c r="I51" s="1322"/>
      <c r="J51" s="1322"/>
      <c r="K51" s="1307"/>
      <c r="L51" s="1307"/>
      <c r="M51" s="1307"/>
      <c r="N51" s="1307"/>
      <c r="AM51" s="398"/>
      <c r="AN51" s="1303" t="s">
        <v>588</v>
      </c>
      <c r="AO51" s="1303"/>
      <c r="AP51" s="1303"/>
      <c r="AQ51" s="1303"/>
      <c r="AR51" s="1303"/>
      <c r="AS51" s="1303"/>
      <c r="AT51" s="1303"/>
      <c r="AU51" s="1303"/>
      <c r="AV51" s="1303"/>
      <c r="AW51" s="1303"/>
      <c r="AX51" s="1303"/>
      <c r="AY51" s="1303"/>
      <c r="AZ51" s="1303"/>
      <c r="BA51" s="1303"/>
      <c r="BB51" s="1303" t="s">
        <v>589</v>
      </c>
      <c r="BC51" s="1303"/>
      <c r="BD51" s="1303"/>
      <c r="BE51" s="1303"/>
      <c r="BF51" s="1303"/>
      <c r="BG51" s="1303"/>
      <c r="BH51" s="1303"/>
      <c r="BI51" s="1303"/>
      <c r="BJ51" s="1303"/>
      <c r="BK51" s="1303"/>
      <c r="BL51" s="1303"/>
      <c r="BM51" s="1303"/>
      <c r="BN51" s="1303"/>
      <c r="BO51" s="1303"/>
      <c r="BP51" s="1312"/>
      <c r="BQ51" s="1300"/>
      <c r="BR51" s="1300"/>
      <c r="BS51" s="1300"/>
      <c r="BT51" s="1300"/>
      <c r="BU51" s="1300"/>
      <c r="BV51" s="1300"/>
      <c r="BW51" s="1300"/>
      <c r="BX51" s="1300">
        <v>29.4</v>
      </c>
      <c r="BY51" s="1300"/>
      <c r="BZ51" s="1300"/>
      <c r="CA51" s="1300"/>
      <c r="CB51" s="1300"/>
      <c r="CC51" s="1300"/>
      <c r="CD51" s="1300"/>
      <c r="CE51" s="1300"/>
      <c r="CF51" s="1300">
        <v>23.7</v>
      </c>
      <c r="CG51" s="1300"/>
      <c r="CH51" s="1300"/>
      <c r="CI51" s="1300"/>
      <c r="CJ51" s="1300"/>
      <c r="CK51" s="1300"/>
      <c r="CL51" s="1300"/>
      <c r="CM51" s="1300"/>
      <c r="CN51" s="1300">
        <v>23.4</v>
      </c>
      <c r="CO51" s="1300"/>
      <c r="CP51" s="1300"/>
      <c r="CQ51" s="1300"/>
      <c r="CR51" s="1300"/>
      <c r="CS51" s="1300"/>
      <c r="CT51" s="1300"/>
      <c r="CU51" s="1300"/>
      <c r="CV51" s="1300">
        <v>21.9</v>
      </c>
      <c r="CW51" s="1300"/>
      <c r="CX51" s="1300"/>
      <c r="CY51" s="1300"/>
      <c r="CZ51" s="1300"/>
      <c r="DA51" s="1300"/>
      <c r="DB51" s="1300"/>
      <c r="DC51" s="1300"/>
    </row>
    <row r="52" spans="1:109" ht="13.2" x14ac:dyDescent="0.2">
      <c r="B52" s="389"/>
      <c r="G52" s="1308"/>
      <c r="H52" s="1308"/>
      <c r="I52" s="1322"/>
      <c r="J52" s="1322"/>
      <c r="K52" s="1307"/>
      <c r="L52" s="1307"/>
      <c r="M52" s="1307"/>
      <c r="N52" s="1307"/>
      <c r="AM52" s="398"/>
      <c r="AN52" s="1303"/>
      <c r="AO52" s="1303"/>
      <c r="AP52" s="1303"/>
      <c r="AQ52" s="1303"/>
      <c r="AR52" s="1303"/>
      <c r="AS52" s="1303"/>
      <c r="AT52" s="1303"/>
      <c r="AU52" s="1303"/>
      <c r="AV52" s="1303"/>
      <c r="AW52" s="1303"/>
      <c r="AX52" s="1303"/>
      <c r="AY52" s="1303"/>
      <c r="AZ52" s="1303"/>
      <c r="BA52" s="1303"/>
      <c r="BB52" s="1303"/>
      <c r="BC52" s="1303"/>
      <c r="BD52" s="1303"/>
      <c r="BE52" s="1303"/>
      <c r="BF52" s="1303"/>
      <c r="BG52" s="1303"/>
      <c r="BH52" s="1303"/>
      <c r="BI52" s="1303"/>
      <c r="BJ52" s="1303"/>
      <c r="BK52" s="1303"/>
      <c r="BL52" s="1303"/>
      <c r="BM52" s="1303"/>
      <c r="BN52" s="1303"/>
      <c r="BO52" s="1303"/>
      <c r="BP52" s="1300"/>
      <c r="BQ52" s="1300"/>
      <c r="BR52" s="1300"/>
      <c r="BS52" s="1300"/>
      <c r="BT52" s="1300"/>
      <c r="BU52" s="1300"/>
      <c r="BV52" s="1300"/>
      <c r="BW52" s="1300"/>
      <c r="BX52" s="1300"/>
      <c r="BY52" s="1300"/>
      <c r="BZ52" s="1300"/>
      <c r="CA52" s="1300"/>
      <c r="CB52" s="1300"/>
      <c r="CC52" s="1300"/>
      <c r="CD52" s="1300"/>
      <c r="CE52" s="1300"/>
      <c r="CF52" s="1300"/>
      <c r="CG52" s="1300"/>
      <c r="CH52" s="1300"/>
      <c r="CI52" s="1300"/>
      <c r="CJ52" s="1300"/>
      <c r="CK52" s="1300"/>
      <c r="CL52" s="1300"/>
      <c r="CM52" s="1300"/>
      <c r="CN52" s="1300"/>
      <c r="CO52" s="1300"/>
      <c r="CP52" s="1300"/>
      <c r="CQ52" s="1300"/>
      <c r="CR52" s="1300"/>
      <c r="CS52" s="1300"/>
      <c r="CT52" s="1300"/>
      <c r="CU52" s="1300"/>
      <c r="CV52" s="1300"/>
      <c r="CW52" s="1300"/>
      <c r="CX52" s="1300"/>
      <c r="CY52" s="1300"/>
      <c r="CZ52" s="1300"/>
      <c r="DA52" s="1300"/>
      <c r="DB52" s="1300"/>
      <c r="DC52" s="1300"/>
    </row>
    <row r="53" spans="1:109" ht="13.2" x14ac:dyDescent="0.2">
      <c r="A53" s="397"/>
      <c r="B53" s="389"/>
      <c r="G53" s="1308"/>
      <c r="H53" s="1308"/>
      <c r="I53" s="1306"/>
      <c r="J53" s="1306"/>
      <c r="K53" s="1307"/>
      <c r="L53" s="1307"/>
      <c r="M53" s="1307"/>
      <c r="N53" s="1307"/>
      <c r="AM53" s="398"/>
      <c r="AN53" s="1303"/>
      <c r="AO53" s="1303"/>
      <c r="AP53" s="1303"/>
      <c r="AQ53" s="1303"/>
      <c r="AR53" s="1303"/>
      <c r="AS53" s="1303"/>
      <c r="AT53" s="1303"/>
      <c r="AU53" s="1303"/>
      <c r="AV53" s="1303"/>
      <c r="AW53" s="1303"/>
      <c r="AX53" s="1303"/>
      <c r="AY53" s="1303"/>
      <c r="AZ53" s="1303"/>
      <c r="BA53" s="1303"/>
      <c r="BB53" s="1303" t="s">
        <v>590</v>
      </c>
      <c r="BC53" s="1303"/>
      <c r="BD53" s="1303"/>
      <c r="BE53" s="1303"/>
      <c r="BF53" s="1303"/>
      <c r="BG53" s="1303"/>
      <c r="BH53" s="1303"/>
      <c r="BI53" s="1303"/>
      <c r="BJ53" s="1303"/>
      <c r="BK53" s="1303"/>
      <c r="BL53" s="1303"/>
      <c r="BM53" s="1303"/>
      <c r="BN53" s="1303"/>
      <c r="BO53" s="1303"/>
      <c r="BP53" s="1312"/>
      <c r="BQ53" s="1300"/>
      <c r="BR53" s="1300"/>
      <c r="BS53" s="1300"/>
      <c r="BT53" s="1300"/>
      <c r="BU53" s="1300"/>
      <c r="BV53" s="1300"/>
      <c r="BW53" s="1300"/>
      <c r="BX53" s="1300">
        <v>51.3</v>
      </c>
      <c r="BY53" s="1300"/>
      <c r="BZ53" s="1300"/>
      <c r="CA53" s="1300"/>
      <c r="CB53" s="1300"/>
      <c r="CC53" s="1300"/>
      <c r="CD53" s="1300"/>
      <c r="CE53" s="1300"/>
      <c r="CF53" s="1300">
        <v>50.8</v>
      </c>
      <c r="CG53" s="1300"/>
      <c r="CH53" s="1300"/>
      <c r="CI53" s="1300"/>
      <c r="CJ53" s="1300"/>
      <c r="CK53" s="1300"/>
      <c r="CL53" s="1300"/>
      <c r="CM53" s="1300"/>
      <c r="CN53" s="1300">
        <v>52</v>
      </c>
      <c r="CO53" s="1300"/>
      <c r="CP53" s="1300"/>
      <c r="CQ53" s="1300"/>
      <c r="CR53" s="1300"/>
      <c r="CS53" s="1300"/>
      <c r="CT53" s="1300"/>
      <c r="CU53" s="1300"/>
      <c r="CV53" s="1300">
        <v>52.8</v>
      </c>
      <c r="CW53" s="1300"/>
      <c r="CX53" s="1300"/>
      <c r="CY53" s="1300"/>
      <c r="CZ53" s="1300"/>
      <c r="DA53" s="1300"/>
      <c r="DB53" s="1300"/>
      <c r="DC53" s="1300"/>
    </row>
    <row r="54" spans="1:109" ht="13.2" x14ac:dyDescent="0.2">
      <c r="A54" s="397"/>
      <c r="B54" s="389"/>
      <c r="G54" s="1308"/>
      <c r="H54" s="1308"/>
      <c r="I54" s="1306"/>
      <c r="J54" s="1306"/>
      <c r="K54" s="1307"/>
      <c r="L54" s="1307"/>
      <c r="M54" s="1307"/>
      <c r="N54" s="1307"/>
      <c r="AM54" s="398"/>
      <c r="AN54" s="1303"/>
      <c r="AO54" s="1303"/>
      <c r="AP54" s="1303"/>
      <c r="AQ54" s="1303"/>
      <c r="AR54" s="1303"/>
      <c r="AS54" s="1303"/>
      <c r="AT54" s="1303"/>
      <c r="AU54" s="1303"/>
      <c r="AV54" s="1303"/>
      <c r="AW54" s="1303"/>
      <c r="AX54" s="1303"/>
      <c r="AY54" s="1303"/>
      <c r="AZ54" s="1303"/>
      <c r="BA54" s="1303"/>
      <c r="BB54" s="1303"/>
      <c r="BC54" s="1303"/>
      <c r="BD54" s="1303"/>
      <c r="BE54" s="1303"/>
      <c r="BF54" s="1303"/>
      <c r="BG54" s="1303"/>
      <c r="BH54" s="1303"/>
      <c r="BI54" s="1303"/>
      <c r="BJ54" s="1303"/>
      <c r="BK54" s="1303"/>
      <c r="BL54" s="1303"/>
      <c r="BM54" s="1303"/>
      <c r="BN54" s="1303"/>
      <c r="BO54" s="1303"/>
      <c r="BP54" s="1300"/>
      <c r="BQ54" s="1300"/>
      <c r="BR54" s="1300"/>
      <c r="BS54" s="1300"/>
      <c r="BT54" s="1300"/>
      <c r="BU54" s="1300"/>
      <c r="BV54" s="1300"/>
      <c r="BW54" s="1300"/>
      <c r="BX54" s="1300"/>
      <c r="BY54" s="1300"/>
      <c r="BZ54" s="1300"/>
      <c r="CA54" s="1300"/>
      <c r="CB54" s="1300"/>
      <c r="CC54" s="1300"/>
      <c r="CD54" s="1300"/>
      <c r="CE54" s="1300"/>
      <c r="CF54" s="1300"/>
      <c r="CG54" s="1300"/>
      <c r="CH54" s="1300"/>
      <c r="CI54" s="1300"/>
      <c r="CJ54" s="1300"/>
      <c r="CK54" s="1300"/>
      <c r="CL54" s="1300"/>
      <c r="CM54" s="1300"/>
      <c r="CN54" s="1300"/>
      <c r="CO54" s="1300"/>
      <c r="CP54" s="1300"/>
      <c r="CQ54" s="1300"/>
      <c r="CR54" s="1300"/>
      <c r="CS54" s="1300"/>
      <c r="CT54" s="1300"/>
      <c r="CU54" s="1300"/>
      <c r="CV54" s="1300"/>
      <c r="CW54" s="1300"/>
      <c r="CX54" s="1300"/>
      <c r="CY54" s="1300"/>
      <c r="CZ54" s="1300"/>
      <c r="DA54" s="1300"/>
      <c r="DB54" s="1300"/>
      <c r="DC54" s="1300"/>
    </row>
    <row r="55" spans="1:109" ht="13.2" x14ac:dyDescent="0.2">
      <c r="A55" s="397"/>
      <c r="B55" s="389"/>
      <c r="G55" s="1306"/>
      <c r="H55" s="1306"/>
      <c r="I55" s="1306"/>
      <c r="J55" s="1306"/>
      <c r="K55" s="1307"/>
      <c r="L55" s="1307"/>
      <c r="M55" s="1307"/>
      <c r="N55" s="1307"/>
      <c r="AN55" s="1305" t="s">
        <v>591</v>
      </c>
      <c r="AO55" s="1305"/>
      <c r="AP55" s="1305"/>
      <c r="AQ55" s="1305"/>
      <c r="AR55" s="1305"/>
      <c r="AS55" s="1305"/>
      <c r="AT55" s="1305"/>
      <c r="AU55" s="1305"/>
      <c r="AV55" s="1305"/>
      <c r="AW55" s="1305"/>
      <c r="AX55" s="1305"/>
      <c r="AY55" s="1305"/>
      <c r="AZ55" s="1305"/>
      <c r="BA55" s="1305"/>
      <c r="BB55" s="1303" t="s">
        <v>589</v>
      </c>
      <c r="BC55" s="1303"/>
      <c r="BD55" s="1303"/>
      <c r="BE55" s="1303"/>
      <c r="BF55" s="1303"/>
      <c r="BG55" s="1303"/>
      <c r="BH55" s="1303"/>
      <c r="BI55" s="1303"/>
      <c r="BJ55" s="1303"/>
      <c r="BK55" s="1303"/>
      <c r="BL55" s="1303"/>
      <c r="BM55" s="1303"/>
      <c r="BN55" s="1303"/>
      <c r="BO55" s="1303"/>
      <c r="BP55" s="1312"/>
      <c r="BQ55" s="1300"/>
      <c r="BR55" s="1300"/>
      <c r="BS55" s="1300"/>
      <c r="BT55" s="1300"/>
      <c r="BU55" s="1300"/>
      <c r="BV55" s="1300"/>
      <c r="BW55" s="1300"/>
      <c r="BX55" s="1300">
        <v>33.6</v>
      </c>
      <c r="BY55" s="1300"/>
      <c r="BZ55" s="1300"/>
      <c r="CA55" s="1300"/>
      <c r="CB55" s="1300"/>
      <c r="CC55" s="1300"/>
      <c r="CD55" s="1300"/>
      <c r="CE55" s="1300"/>
      <c r="CF55" s="1300">
        <v>35.299999999999997</v>
      </c>
      <c r="CG55" s="1300"/>
      <c r="CH55" s="1300"/>
      <c r="CI55" s="1300"/>
      <c r="CJ55" s="1300"/>
      <c r="CK55" s="1300"/>
      <c r="CL55" s="1300"/>
      <c r="CM55" s="1300"/>
      <c r="CN55" s="1300">
        <v>31.9</v>
      </c>
      <c r="CO55" s="1300"/>
      <c r="CP55" s="1300"/>
      <c r="CQ55" s="1300"/>
      <c r="CR55" s="1300"/>
      <c r="CS55" s="1300"/>
      <c r="CT55" s="1300"/>
      <c r="CU55" s="1300"/>
      <c r="CV55" s="1300">
        <v>24.2</v>
      </c>
      <c r="CW55" s="1300"/>
      <c r="CX55" s="1300"/>
      <c r="CY55" s="1300"/>
      <c r="CZ55" s="1300"/>
      <c r="DA55" s="1300"/>
      <c r="DB55" s="1300"/>
      <c r="DC55" s="1300"/>
    </row>
    <row r="56" spans="1:109" ht="13.2" x14ac:dyDescent="0.2">
      <c r="A56" s="397"/>
      <c r="B56" s="389"/>
      <c r="G56" s="1306"/>
      <c r="H56" s="1306"/>
      <c r="I56" s="1306"/>
      <c r="J56" s="1306"/>
      <c r="K56" s="1307"/>
      <c r="L56" s="1307"/>
      <c r="M56" s="1307"/>
      <c r="N56" s="1307"/>
      <c r="AN56" s="1305"/>
      <c r="AO56" s="1305"/>
      <c r="AP56" s="1305"/>
      <c r="AQ56" s="1305"/>
      <c r="AR56" s="1305"/>
      <c r="AS56" s="1305"/>
      <c r="AT56" s="1305"/>
      <c r="AU56" s="1305"/>
      <c r="AV56" s="1305"/>
      <c r="AW56" s="1305"/>
      <c r="AX56" s="1305"/>
      <c r="AY56" s="1305"/>
      <c r="AZ56" s="1305"/>
      <c r="BA56" s="1305"/>
      <c r="BB56" s="1303"/>
      <c r="BC56" s="1303"/>
      <c r="BD56" s="1303"/>
      <c r="BE56" s="1303"/>
      <c r="BF56" s="1303"/>
      <c r="BG56" s="1303"/>
      <c r="BH56" s="1303"/>
      <c r="BI56" s="1303"/>
      <c r="BJ56" s="1303"/>
      <c r="BK56" s="1303"/>
      <c r="BL56" s="1303"/>
      <c r="BM56" s="1303"/>
      <c r="BN56" s="1303"/>
      <c r="BO56" s="1303"/>
      <c r="BP56" s="1300"/>
      <c r="BQ56" s="1300"/>
      <c r="BR56" s="1300"/>
      <c r="BS56" s="1300"/>
      <c r="BT56" s="1300"/>
      <c r="BU56" s="1300"/>
      <c r="BV56" s="1300"/>
      <c r="BW56" s="1300"/>
      <c r="BX56" s="1300"/>
      <c r="BY56" s="1300"/>
      <c r="BZ56" s="1300"/>
      <c r="CA56" s="1300"/>
      <c r="CB56" s="1300"/>
      <c r="CC56" s="1300"/>
      <c r="CD56" s="1300"/>
      <c r="CE56" s="1300"/>
      <c r="CF56" s="1300"/>
      <c r="CG56" s="1300"/>
      <c r="CH56" s="1300"/>
      <c r="CI56" s="1300"/>
      <c r="CJ56" s="1300"/>
      <c r="CK56" s="1300"/>
      <c r="CL56" s="1300"/>
      <c r="CM56" s="1300"/>
      <c r="CN56" s="1300"/>
      <c r="CO56" s="1300"/>
      <c r="CP56" s="1300"/>
      <c r="CQ56" s="1300"/>
      <c r="CR56" s="1300"/>
      <c r="CS56" s="1300"/>
      <c r="CT56" s="1300"/>
      <c r="CU56" s="1300"/>
      <c r="CV56" s="1300"/>
      <c r="CW56" s="1300"/>
      <c r="CX56" s="1300"/>
      <c r="CY56" s="1300"/>
      <c r="CZ56" s="1300"/>
      <c r="DA56" s="1300"/>
      <c r="DB56" s="1300"/>
      <c r="DC56" s="1300"/>
    </row>
    <row r="57" spans="1:109" s="397" customFormat="1" ht="13.2" x14ac:dyDescent="0.2">
      <c r="B57" s="401"/>
      <c r="G57" s="1306"/>
      <c r="H57" s="1306"/>
      <c r="I57" s="1301"/>
      <c r="J57" s="1301"/>
      <c r="K57" s="1307"/>
      <c r="L57" s="1307"/>
      <c r="M57" s="1307"/>
      <c r="N57" s="1307"/>
      <c r="AM57" s="382"/>
      <c r="AN57" s="1305"/>
      <c r="AO57" s="1305"/>
      <c r="AP57" s="1305"/>
      <c r="AQ57" s="1305"/>
      <c r="AR57" s="1305"/>
      <c r="AS57" s="1305"/>
      <c r="AT57" s="1305"/>
      <c r="AU57" s="1305"/>
      <c r="AV57" s="1305"/>
      <c r="AW57" s="1305"/>
      <c r="AX57" s="1305"/>
      <c r="AY57" s="1305"/>
      <c r="AZ57" s="1305"/>
      <c r="BA57" s="1305"/>
      <c r="BB57" s="1303" t="s">
        <v>590</v>
      </c>
      <c r="BC57" s="1303"/>
      <c r="BD57" s="1303"/>
      <c r="BE57" s="1303"/>
      <c r="BF57" s="1303"/>
      <c r="BG57" s="1303"/>
      <c r="BH57" s="1303"/>
      <c r="BI57" s="1303"/>
      <c r="BJ57" s="1303"/>
      <c r="BK57" s="1303"/>
      <c r="BL57" s="1303"/>
      <c r="BM57" s="1303"/>
      <c r="BN57" s="1303"/>
      <c r="BO57" s="1303"/>
      <c r="BP57" s="1312"/>
      <c r="BQ57" s="1300"/>
      <c r="BR57" s="1300"/>
      <c r="BS57" s="1300"/>
      <c r="BT57" s="1300"/>
      <c r="BU57" s="1300"/>
      <c r="BV57" s="1300"/>
      <c r="BW57" s="1300"/>
      <c r="BX57" s="1300">
        <v>56.8</v>
      </c>
      <c r="BY57" s="1300"/>
      <c r="BZ57" s="1300"/>
      <c r="CA57" s="1300"/>
      <c r="CB57" s="1300"/>
      <c r="CC57" s="1300"/>
      <c r="CD57" s="1300"/>
      <c r="CE57" s="1300"/>
      <c r="CF57" s="1300">
        <v>60.4</v>
      </c>
      <c r="CG57" s="1300"/>
      <c r="CH57" s="1300"/>
      <c r="CI57" s="1300"/>
      <c r="CJ57" s="1300"/>
      <c r="CK57" s="1300"/>
      <c r="CL57" s="1300"/>
      <c r="CM57" s="1300"/>
      <c r="CN57" s="1300">
        <v>59.3</v>
      </c>
      <c r="CO57" s="1300"/>
      <c r="CP57" s="1300"/>
      <c r="CQ57" s="1300"/>
      <c r="CR57" s="1300"/>
      <c r="CS57" s="1300"/>
      <c r="CT57" s="1300"/>
      <c r="CU57" s="1300"/>
      <c r="CV57" s="1300">
        <v>59.8</v>
      </c>
      <c r="CW57" s="1300"/>
      <c r="CX57" s="1300"/>
      <c r="CY57" s="1300"/>
      <c r="CZ57" s="1300"/>
      <c r="DA57" s="1300"/>
      <c r="DB57" s="1300"/>
      <c r="DC57" s="1300"/>
      <c r="DD57" s="402"/>
      <c r="DE57" s="401"/>
    </row>
    <row r="58" spans="1:109" s="397" customFormat="1" ht="13.2" x14ac:dyDescent="0.2">
      <c r="A58" s="382"/>
      <c r="B58" s="401"/>
      <c r="G58" s="1306"/>
      <c r="H58" s="1306"/>
      <c r="I58" s="1301"/>
      <c r="J58" s="1301"/>
      <c r="K58" s="1307"/>
      <c r="L58" s="1307"/>
      <c r="M58" s="1307"/>
      <c r="N58" s="1307"/>
      <c r="AM58" s="382"/>
      <c r="AN58" s="1305"/>
      <c r="AO58" s="1305"/>
      <c r="AP58" s="1305"/>
      <c r="AQ58" s="1305"/>
      <c r="AR58" s="1305"/>
      <c r="AS58" s="1305"/>
      <c r="AT58" s="1305"/>
      <c r="AU58" s="1305"/>
      <c r="AV58" s="1305"/>
      <c r="AW58" s="1305"/>
      <c r="AX58" s="1305"/>
      <c r="AY58" s="1305"/>
      <c r="AZ58" s="1305"/>
      <c r="BA58" s="1305"/>
      <c r="BB58" s="1303"/>
      <c r="BC58" s="1303"/>
      <c r="BD58" s="1303"/>
      <c r="BE58" s="1303"/>
      <c r="BF58" s="1303"/>
      <c r="BG58" s="1303"/>
      <c r="BH58" s="1303"/>
      <c r="BI58" s="1303"/>
      <c r="BJ58" s="1303"/>
      <c r="BK58" s="1303"/>
      <c r="BL58" s="1303"/>
      <c r="BM58" s="1303"/>
      <c r="BN58" s="1303"/>
      <c r="BO58" s="1303"/>
      <c r="BP58" s="1300"/>
      <c r="BQ58" s="1300"/>
      <c r="BR58" s="1300"/>
      <c r="BS58" s="1300"/>
      <c r="BT58" s="1300"/>
      <c r="BU58" s="1300"/>
      <c r="BV58" s="1300"/>
      <c r="BW58" s="1300"/>
      <c r="BX58" s="1300"/>
      <c r="BY58" s="1300"/>
      <c r="BZ58" s="1300"/>
      <c r="CA58" s="1300"/>
      <c r="CB58" s="1300"/>
      <c r="CC58" s="1300"/>
      <c r="CD58" s="1300"/>
      <c r="CE58" s="1300"/>
      <c r="CF58" s="1300"/>
      <c r="CG58" s="1300"/>
      <c r="CH58" s="1300"/>
      <c r="CI58" s="1300"/>
      <c r="CJ58" s="1300"/>
      <c r="CK58" s="1300"/>
      <c r="CL58" s="1300"/>
      <c r="CM58" s="1300"/>
      <c r="CN58" s="1300"/>
      <c r="CO58" s="1300"/>
      <c r="CP58" s="1300"/>
      <c r="CQ58" s="1300"/>
      <c r="CR58" s="1300"/>
      <c r="CS58" s="1300"/>
      <c r="CT58" s="1300"/>
      <c r="CU58" s="1300"/>
      <c r="CV58" s="1300"/>
      <c r="CW58" s="1300"/>
      <c r="CX58" s="1300"/>
      <c r="CY58" s="1300"/>
      <c r="CZ58" s="1300"/>
      <c r="DA58" s="1300"/>
      <c r="DB58" s="1300"/>
      <c r="DC58" s="1300"/>
      <c r="DD58" s="402"/>
      <c r="DE58" s="401"/>
    </row>
    <row r="59" spans="1:109" s="397" customFormat="1" ht="13.2" x14ac:dyDescent="0.2">
      <c r="A59" s="382"/>
      <c r="B59" s="401"/>
      <c r="K59" s="403"/>
      <c r="L59" s="403"/>
      <c r="M59" s="403"/>
      <c r="N59" s="403"/>
      <c r="AQ59" s="403"/>
      <c r="AR59" s="403"/>
      <c r="AS59" s="403"/>
      <c r="AT59" s="403"/>
      <c r="BC59" s="403"/>
      <c r="BD59" s="403"/>
      <c r="BE59" s="403"/>
      <c r="BF59" s="403"/>
      <c r="BO59" s="403"/>
      <c r="BP59" s="403"/>
      <c r="BQ59" s="403"/>
      <c r="BR59" s="403"/>
      <c r="CA59" s="403"/>
      <c r="CB59" s="403"/>
      <c r="CC59" s="403"/>
      <c r="CD59" s="403"/>
      <c r="CM59" s="403"/>
      <c r="CN59" s="403"/>
      <c r="CO59" s="403"/>
      <c r="CP59" s="403"/>
      <c r="CY59" s="403"/>
      <c r="CZ59" s="403"/>
      <c r="DA59" s="403"/>
      <c r="DB59" s="403"/>
      <c r="DC59" s="403"/>
      <c r="DD59" s="402"/>
      <c r="DE59" s="401"/>
    </row>
    <row r="60" spans="1:109" s="397" customFormat="1" ht="13.2" x14ac:dyDescent="0.2">
      <c r="A60" s="382"/>
      <c r="B60" s="401"/>
      <c r="K60" s="403"/>
      <c r="L60" s="403"/>
      <c r="M60" s="403"/>
      <c r="N60" s="403"/>
      <c r="AQ60" s="403"/>
      <c r="AR60" s="403"/>
      <c r="AS60" s="403"/>
      <c r="AT60" s="403"/>
      <c r="BC60" s="403"/>
      <c r="BD60" s="403"/>
      <c r="BE60" s="403"/>
      <c r="BF60" s="403"/>
      <c r="BO60" s="403"/>
      <c r="BP60" s="403"/>
      <c r="BQ60" s="403"/>
      <c r="BR60" s="403"/>
      <c r="CA60" s="403"/>
      <c r="CB60" s="403"/>
      <c r="CC60" s="403"/>
      <c r="CD60" s="403"/>
      <c r="CM60" s="403"/>
      <c r="CN60" s="403"/>
      <c r="CO60" s="403"/>
      <c r="CP60" s="403"/>
      <c r="CY60" s="403"/>
      <c r="CZ60" s="403"/>
      <c r="DA60" s="403"/>
      <c r="DB60" s="403"/>
      <c r="DC60" s="403"/>
      <c r="DD60" s="402"/>
      <c r="DE60" s="401"/>
    </row>
    <row r="61" spans="1:109" s="397" customFormat="1" ht="13.2" x14ac:dyDescent="0.2">
      <c r="A61" s="382"/>
      <c r="B61" s="404"/>
      <c r="C61" s="405"/>
      <c r="D61" s="405"/>
      <c r="E61" s="405"/>
      <c r="F61" s="405"/>
      <c r="G61" s="405"/>
      <c r="H61" s="405"/>
      <c r="I61" s="405"/>
      <c r="J61" s="405"/>
      <c r="K61" s="405"/>
      <c r="L61" s="405"/>
      <c r="M61" s="406"/>
      <c r="N61" s="406"/>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c r="AP61" s="405"/>
      <c r="AQ61" s="405"/>
      <c r="AR61" s="405"/>
      <c r="AS61" s="406"/>
      <c r="AT61" s="406"/>
      <c r="AU61" s="405"/>
      <c r="AV61" s="405"/>
      <c r="AW61" s="405"/>
      <c r="AX61" s="405"/>
      <c r="AY61" s="405"/>
      <c r="AZ61" s="405"/>
      <c r="BA61" s="405"/>
      <c r="BB61" s="405"/>
      <c r="BC61" s="405"/>
      <c r="BD61" s="405"/>
      <c r="BE61" s="406"/>
      <c r="BF61" s="406"/>
      <c r="BG61" s="405"/>
      <c r="BH61" s="405"/>
      <c r="BI61" s="405"/>
      <c r="BJ61" s="405"/>
      <c r="BK61" s="405"/>
      <c r="BL61" s="405"/>
      <c r="BM61" s="405"/>
      <c r="BN61" s="405"/>
      <c r="BO61" s="405"/>
      <c r="BP61" s="405"/>
      <c r="BQ61" s="406"/>
      <c r="BR61" s="406"/>
      <c r="BS61" s="405"/>
      <c r="BT61" s="405"/>
      <c r="BU61" s="405"/>
      <c r="BV61" s="405"/>
      <c r="BW61" s="405"/>
      <c r="BX61" s="405"/>
      <c r="BY61" s="405"/>
      <c r="BZ61" s="405"/>
      <c r="CA61" s="405"/>
      <c r="CB61" s="405"/>
      <c r="CC61" s="406"/>
      <c r="CD61" s="406"/>
      <c r="CE61" s="405"/>
      <c r="CF61" s="405"/>
      <c r="CG61" s="405"/>
      <c r="CH61" s="405"/>
      <c r="CI61" s="405"/>
      <c r="CJ61" s="405"/>
      <c r="CK61" s="405"/>
      <c r="CL61" s="405"/>
      <c r="CM61" s="405"/>
      <c r="CN61" s="405"/>
      <c r="CO61" s="406"/>
      <c r="CP61" s="406"/>
      <c r="CQ61" s="405"/>
      <c r="CR61" s="405"/>
      <c r="CS61" s="405"/>
      <c r="CT61" s="405"/>
      <c r="CU61" s="405"/>
      <c r="CV61" s="405"/>
      <c r="CW61" s="405"/>
      <c r="CX61" s="405"/>
      <c r="CY61" s="405"/>
      <c r="CZ61" s="405"/>
      <c r="DA61" s="406"/>
      <c r="DB61" s="406"/>
      <c r="DC61" s="406"/>
      <c r="DD61" s="407"/>
      <c r="DE61" s="401"/>
    </row>
    <row r="62" spans="1:109" ht="13.2" x14ac:dyDescent="0.2">
      <c r="B62" s="394"/>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4"/>
      <c r="AY62" s="394"/>
      <c r="AZ62" s="394"/>
      <c r="BA62" s="394"/>
      <c r="BB62" s="394"/>
      <c r="BC62" s="394"/>
      <c r="BD62" s="394"/>
      <c r="BE62" s="394"/>
      <c r="BF62" s="394"/>
      <c r="BG62" s="394"/>
      <c r="BH62" s="394"/>
      <c r="BI62" s="394"/>
      <c r="BJ62" s="394"/>
      <c r="BK62" s="394"/>
      <c r="BL62" s="394"/>
      <c r="BM62" s="394"/>
      <c r="BN62" s="394"/>
      <c r="BO62" s="394"/>
      <c r="BP62" s="394"/>
      <c r="BQ62" s="394"/>
      <c r="BR62" s="394"/>
      <c r="BS62" s="394"/>
      <c r="BT62" s="394"/>
      <c r="BU62" s="394"/>
      <c r="BV62" s="394"/>
      <c r="BW62" s="394"/>
      <c r="BX62" s="394"/>
      <c r="BY62" s="394"/>
      <c r="BZ62" s="394"/>
      <c r="CA62" s="394"/>
      <c r="CB62" s="394"/>
      <c r="CC62" s="394"/>
      <c r="CD62" s="394"/>
      <c r="CE62" s="394"/>
      <c r="CF62" s="394"/>
      <c r="CG62" s="394"/>
      <c r="CH62" s="394"/>
      <c r="CI62" s="394"/>
      <c r="CJ62" s="394"/>
      <c r="CK62" s="394"/>
      <c r="CL62" s="394"/>
      <c r="CM62" s="394"/>
      <c r="CN62" s="394"/>
      <c r="CO62" s="394"/>
      <c r="CP62" s="394"/>
      <c r="CQ62" s="394"/>
      <c r="CR62" s="394"/>
      <c r="CS62" s="394"/>
      <c r="CT62" s="394"/>
      <c r="CU62" s="394"/>
      <c r="CV62" s="394"/>
      <c r="CW62" s="394"/>
      <c r="CX62" s="394"/>
      <c r="CY62" s="394"/>
      <c r="CZ62" s="394"/>
      <c r="DA62" s="394"/>
      <c r="DB62" s="394"/>
      <c r="DC62" s="394"/>
      <c r="DD62" s="394"/>
      <c r="DE62" s="382"/>
    </row>
    <row r="63" spans="1:109" ht="16.2" x14ac:dyDescent="0.2">
      <c r="B63" s="408" t="s">
        <v>592</v>
      </c>
    </row>
    <row r="64" spans="1:109" ht="13.2" x14ac:dyDescent="0.2">
      <c r="B64" s="389"/>
      <c r="G64" s="396"/>
      <c r="I64" s="409"/>
      <c r="J64" s="409"/>
      <c r="K64" s="409"/>
      <c r="L64" s="409"/>
      <c r="M64" s="409"/>
      <c r="N64" s="410"/>
      <c r="AM64" s="396"/>
      <c r="AN64" s="396" t="s">
        <v>586</v>
      </c>
      <c r="AP64" s="397"/>
      <c r="AQ64" s="397"/>
      <c r="AR64" s="397"/>
      <c r="AY64" s="396"/>
      <c r="BA64" s="397"/>
      <c r="BB64" s="397"/>
      <c r="BC64" s="397"/>
      <c r="BK64" s="396"/>
      <c r="BM64" s="397"/>
      <c r="BN64" s="397"/>
      <c r="BO64" s="397"/>
      <c r="BW64" s="396"/>
      <c r="BY64" s="397"/>
      <c r="BZ64" s="397"/>
      <c r="CA64" s="397"/>
      <c r="CI64" s="396"/>
      <c r="CK64" s="397"/>
      <c r="CL64" s="397"/>
      <c r="CM64" s="397"/>
      <c r="CU64" s="396"/>
      <c r="CW64" s="397"/>
      <c r="CX64" s="397"/>
      <c r="CY64" s="397"/>
    </row>
    <row r="65" spans="2:107" ht="13.2" x14ac:dyDescent="0.2">
      <c r="B65" s="389"/>
      <c r="AN65" s="1313" t="s">
        <v>595</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89"/>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89"/>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89"/>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89"/>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89"/>
      <c r="H70" s="411"/>
      <c r="I70" s="411"/>
      <c r="J70" s="412"/>
      <c r="K70" s="412"/>
      <c r="L70" s="413"/>
      <c r="M70" s="412"/>
      <c r="N70" s="413"/>
      <c r="AN70" s="398"/>
      <c r="AO70" s="398"/>
      <c r="AP70" s="398"/>
      <c r="AZ70" s="398"/>
      <c r="BA70" s="398"/>
      <c r="BB70" s="398"/>
      <c r="BL70" s="398"/>
      <c r="BM70" s="398"/>
      <c r="BN70" s="398"/>
      <c r="BX70" s="398"/>
      <c r="BY70" s="398"/>
      <c r="BZ70" s="398"/>
      <c r="CJ70" s="398"/>
      <c r="CK70" s="398"/>
      <c r="CL70" s="398"/>
      <c r="CV70" s="398"/>
      <c r="CW70" s="398"/>
      <c r="CX70" s="398"/>
    </row>
    <row r="71" spans="2:107" ht="13.2" x14ac:dyDescent="0.2">
      <c r="B71" s="389"/>
      <c r="G71" s="414"/>
      <c r="I71" s="415"/>
      <c r="J71" s="412"/>
      <c r="K71" s="412"/>
      <c r="L71" s="413"/>
      <c r="M71" s="412"/>
      <c r="N71" s="413"/>
      <c r="AM71" s="414"/>
      <c r="AN71" s="382" t="s">
        <v>587</v>
      </c>
    </row>
    <row r="72" spans="2:107" ht="13.2" x14ac:dyDescent="0.2">
      <c r="B72" s="389"/>
      <c r="G72" s="1306"/>
      <c r="H72" s="1306"/>
      <c r="I72" s="1306"/>
      <c r="J72" s="1306"/>
      <c r="K72" s="399"/>
      <c r="L72" s="399"/>
      <c r="M72" s="400"/>
      <c r="N72" s="400"/>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05" t="s">
        <v>545</v>
      </c>
      <c r="BQ72" s="1305"/>
      <c r="BR72" s="1305"/>
      <c r="BS72" s="1305"/>
      <c r="BT72" s="1305"/>
      <c r="BU72" s="1305"/>
      <c r="BV72" s="1305"/>
      <c r="BW72" s="1305"/>
      <c r="BX72" s="1305" t="s">
        <v>546</v>
      </c>
      <c r="BY72" s="1305"/>
      <c r="BZ72" s="1305"/>
      <c r="CA72" s="1305"/>
      <c r="CB72" s="1305"/>
      <c r="CC72" s="1305"/>
      <c r="CD72" s="1305"/>
      <c r="CE72" s="1305"/>
      <c r="CF72" s="1305" t="s">
        <v>547</v>
      </c>
      <c r="CG72" s="1305"/>
      <c r="CH72" s="1305"/>
      <c r="CI72" s="1305"/>
      <c r="CJ72" s="1305"/>
      <c r="CK72" s="1305"/>
      <c r="CL72" s="1305"/>
      <c r="CM72" s="1305"/>
      <c r="CN72" s="1305" t="s">
        <v>548</v>
      </c>
      <c r="CO72" s="1305"/>
      <c r="CP72" s="1305"/>
      <c r="CQ72" s="1305"/>
      <c r="CR72" s="1305"/>
      <c r="CS72" s="1305"/>
      <c r="CT72" s="1305"/>
      <c r="CU72" s="1305"/>
      <c r="CV72" s="1305" t="s">
        <v>549</v>
      </c>
      <c r="CW72" s="1305"/>
      <c r="CX72" s="1305"/>
      <c r="CY72" s="1305"/>
      <c r="CZ72" s="1305"/>
      <c r="DA72" s="1305"/>
      <c r="DB72" s="1305"/>
      <c r="DC72" s="1305"/>
    </row>
    <row r="73" spans="2:107" ht="13.2" x14ac:dyDescent="0.2">
      <c r="B73" s="389"/>
      <c r="G73" s="1308"/>
      <c r="H73" s="1308"/>
      <c r="I73" s="1308"/>
      <c r="J73" s="1308"/>
      <c r="K73" s="1304"/>
      <c r="L73" s="1304"/>
      <c r="M73" s="1304"/>
      <c r="N73" s="1304"/>
      <c r="AM73" s="398"/>
      <c r="AN73" s="1303" t="s">
        <v>588</v>
      </c>
      <c r="AO73" s="1303"/>
      <c r="AP73" s="1303"/>
      <c r="AQ73" s="1303"/>
      <c r="AR73" s="1303"/>
      <c r="AS73" s="1303"/>
      <c r="AT73" s="1303"/>
      <c r="AU73" s="1303"/>
      <c r="AV73" s="1303"/>
      <c r="AW73" s="1303"/>
      <c r="AX73" s="1303"/>
      <c r="AY73" s="1303"/>
      <c r="AZ73" s="1303"/>
      <c r="BA73" s="1303"/>
      <c r="BB73" s="1303" t="s">
        <v>589</v>
      </c>
      <c r="BC73" s="1303"/>
      <c r="BD73" s="1303"/>
      <c r="BE73" s="1303"/>
      <c r="BF73" s="1303"/>
      <c r="BG73" s="1303"/>
      <c r="BH73" s="1303"/>
      <c r="BI73" s="1303"/>
      <c r="BJ73" s="1303"/>
      <c r="BK73" s="1303"/>
      <c r="BL73" s="1303"/>
      <c r="BM73" s="1303"/>
      <c r="BN73" s="1303"/>
      <c r="BO73" s="1303"/>
      <c r="BP73" s="1300">
        <v>37.799999999999997</v>
      </c>
      <c r="BQ73" s="1300"/>
      <c r="BR73" s="1300"/>
      <c r="BS73" s="1300"/>
      <c r="BT73" s="1300"/>
      <c r="BU73" s="1300"/>
      <c r="BV73" s="1300"/>
      <c r="BW73" s="1300"/>
      <c r="BX73" s="1300">
        <v>29.4</v>
      </c>
      <c r="BY73" s="1300"/>
      <c r="BZ73" s="1300"/>
      <c r="CA73" s="1300"/>
      <c r="CB73" s="1300"/>
      <c r="CC73" s="1300"/>
      <c r="CD73" s="1300"/>
      <c r="CE73" s="1300"/>
      <c r="CF73" s="1300">
        <v>23.7</v>
      </c>
      <c r="CG73" s="1300"/>
      <c r="CH73" s="1300"/>
      <c r="CI73" s="1300"/>
      <c r="CJ73" s="1300"/>
      <c r="CK73" s="1300"/>
      <c r="CL73" s="1300"/>
      <c r="CM73" s="1300"/>
      <c r="CN73" s="1300">
        <v>23.4</v>
      </c>
      <c r="CO73" s="1300"/>
      <c r="CP73" s="1300"/>
      <c r="CQ73" s="1300"/>
      <c r="CR73" s="1300"/>
      <c r="CS73" s="1300"/>
      <c r="CT73" s="1300"/>
      <c r="CU73" s="1300"/>
      <c r="CV73" s="1300">
        <v>21.9</v>
      </c>
      <c r="CW73" s="1300"/>
      <c r="CX73" s="1300"/>
      <c r="CY73" s="1300"/>
      <c r="CZ73" s="1300"/>
      <c r="DA73" s="1300"/>
      <c r="DB73" s="1300"/>
      <c r="DC73" s="1300"/>
    </row>
    <row r="74" spans="2:107" ht="13.2" x14ac:dyDescent="0.2">
      <c r="B74" s="389"/>
      <c r="G74" s="1308"/>
      <c r="H74" s="1308"/>
      <c r="I74" s="1308"/>
      <c r="J74" s="1308"/>
      <c r="K74" s="1304"/>
      <c r="L74" s="1304"/>
      <c r="M74" s="1304"/>
      <c r="N74" s="1304"/>
      <c r="AM74" s="398"/>
      <c r="AN74" s="1303"/>
      <c r="AO74" s="1303"/>
      <c r="AP74" s="1303"/>
      <c r="AQ74" s="1303"/>
      <c r="AR74" s="1303"/>
      <c r="AS74" s="1303"/>
      <c r="AT74" s="1303"/>
      <c r="AU74" s="1303"/>
      <c r="AV74" s="1303"/>
      <c r="AW74" s="1303"/>
      <c r="AX74" s="1303"/>
      <c r="AY74" s="1303"/>
      <c r="AZ74" s="1303"/>
      <c r="BA74" s="1303"/>
      <c r="BB74" s="1303"/>
      <c r="BC74" s="1303"/>
      <c r="BD74" s="1303"/>
      <c r="BE74" s="1303"/>
      <c r="BF74" s="1303"/>
      <c r="BG74" s="1303"/>
      <c r="BH74" s="1303"/>
      <c r="BI74" s="1303"/>
      <c r="BJ74" s="1303"/>
      <c r="BK74" s="1303"/>
      <c r="BL74" s="1303"/>
      <c r="BM74" s="1303"/>
      <c r="BN74" s="1303"/>
      <c r="BO74" s="1303"/>
      <c r="BP74" s="1300"/>
      <c r="BQ74" s="1300"/>
      <c r="BR74" s="1300"/>
      <c r="BS74" s="1300"/>
      <c r="BT74" s="1300"/>
      <c r="BU74" s="1300"/>
      <c r="BV74" s="1300"/>
      <c r="BW74" s="1300"/>
      <c r="BX74" s="1300"/>
      <c r="BY74" s="1300"/>
      <c r="BZ74" s="1300"/>
      <c r="CA74" s="1300"/>
      <c r="CB74" s="1300"/>
      <c r="CC74" s="1300"/>
      <c r="CD74" s="1300"/>
      <c r="CE74" s="1300"/>
      <c r="CF74" s="1300"/>
      <c r="CG74" s="1300"/>
      <c r="CH74" s="1300"/>
      <c r="CI74" s="1300"/>
      <c r="CJ74" s="1300"/>
      <c r="CK74" s="1300"/>
      <c r="CL74" s="1300"/>
      <c r="CM74" s="1300"/>
      <c r="CN74" s="1300"/>
      <c r="CO74" s="1300"/>
      <c r="CP74" s="1300"/>
      <c r="CQ74" s="1300"/>
      <c r="CR74" s="1300"/>
      <c r="CS74" s="1300"/>
      <c r="CT74" s="1300"/>
      <c r="CU74" s="1300"/>
      <c r="CV74" s="1300"/>
      <c r="CW74" s="1300"/>
      <c r="CX74" s="1300"/>
      <c r="CY74" s="1300"/>
      <c r="CZ74" s="1300"/>
      <c r="DA74" s="1300"/>
      <c r="DB74" s="1300"/>
      <c r="DC74" s="1300"/>
    </row>
    <row r="75" spans="2:107" ht="13.2" x14ac:dyDescent="0.2">
      <c r="B75" s="389"/>
      <c r="G75" s="1308"/>
      <c r="H75" s="1308"/>
      <c r="I75" s="1306"/>
      <c r="J75" s="1306"/>
      <c r="K75" s="1307"/>
      <c r="L75" s="1307"/>
      <c r="M75" s="1307"/>
      <c r="N75" s="1307"/>
      <c r="AM75" s="398"/>
      <c r="AN75" s="1303"/>
      <c r="AO75" s="1303"/>
      <c r="AP75" s="1303"/>
      <c r="AQ75" s="1303"/>
      <c r="AR75" s="1303"/>
      <c r="AS75" s="1303"/>
      <c r="AT75" s="1303"/>
      <c r="AU75" s="1303"/>
      <c r="AV75" s="1303"/>
      <c r="AW75" s="1303"/>
      <c r="AX75" s="1303"/>
      <c r="AY75" s="1303"/>
      <c r="AZ75" s="1303"/>
      <c r="BA75" s="1303"/>
      <c r="BB75" s="1303" t="s">
        <v>593</v>
      </c>
      <c r="BC75" s="1303"/>
      <c r="BD75" s="1303"/>
      <c r="BE75" s="1303"/>
      <c r="BF75" s="1303"/>
      <c r="BG75" s="1303"/>
      <c r="BH75" s="1303"/>
      <c r="BI75" s="1303"/>
      <c r="BJ75" s="1303"/>
      <c r="BK75" s="1303"/>
      <c r="BL75" s="1303"/>
      <c r="BM75" s="1303"/>
      <c r="BN75" s="1303"/>
      <c r="BO75" s="1303"/>
      <c r="BP75" s="1300">
        <v>4.5</v>
      </c>
      <c r="BQ75" s="1300"/>
      <c r="BR75" s="1300"/>
      <c r="BS75" s="1300"/>
      <c r="BT75" s="1300"/>
      <c r="BU75" s="1300"/>
      <c r="BV75" s="1300"/>
      <c r="BW75" s="1300"/>
      <c r="BX75" s="1300">
        <v>4.4000000000000004</v>
      </c>
      <c r="BY75" s="1300"/>
      <c r="BZ75" s="1300"/>
      <c r="CA75" s="1300"/>
      <c r="CB75" s="1300"/>
      <c r="CC75" s="1300"/>
      <c r="CD75" s="1300"/>
      <c r="CE75" s="1300"/>
      <c r="CF75" s="1300">
        <v>4.2</v>
      </c>
      <c r="CG75" s="1300"/>
      <c r="CH75" s="1300"/>
      <c r="CI75" s="1300"/>
      <c r="CJ75" s="1300"/>
      <c r="CK75" s="1300"/>
      <c r="CL75" s="1300"/>
      <c r="CM75" s="1300"/>
      <c r="CN75" s="1300">
        <v>4.0999999999999996</v>
      </c>
      <c r="CO75" s="1300"/>
      <c r="CP75" s="1300"/>
      <c r="CQ75" s="1300"/>
      <c r="CR75" s="1300"/>
      <c r="CS75" s="1300"/>
      <c r="CT75" s="1300"/>
      <c r="CU75" s="1300"/>
      <c r="CV75" s="1300">
        <v>3.6</v>
      </c>
      <c r="CW75" s="1300"/>
      <c r="CX75" s="1300"/>
      <c r="CY75" s="1300"/>
      <c r="CZ75" s="1300"/>
      <c r="DA75" s="1300"/>
      <c r="DB75" s="1300"/>
      <c r="DC75" s="1300"/>
    </row>
    <row r="76" spans="2:107" ht="13.2" x14ac:dyDescent="0.2">
      <c r="B76" s="389"/>
      <c r="G76" s="1308"/>
      <c r="H76" s="1308"/>
      <c r="I76" s="1306"/>
      <c r="J76" s="1306"/>
      <c r="K76" s="1307"/>
      <c r="L76" s="1307"/>
      <c r="M76" s="1307"/>
      <c r="N76" s="1307"/>
      <c r="AM76" s="398"/>
      <c r="AN76" s="1303"/>
      <c r="AO76" s="1303"/>
      <c r="AP76" s="1303"/>
      <c r="AQ76" s="1303"/>
      <c r="AR76" s="1303"/>
      <c r="AS76" s="1303"/>
      <c r="AT76" s="1303"/>
      <c r="AU76" s="1303"/>
      <c r="AV76" s="1303"/>
      <c r="AW76" s="1303"/>
      <c r="AX76" s="1303"/>
      <c r="AY76" s="1303"/>
      <c r="AZ76" s="1303"/>
      <c r="BA76" s="1303"/>
      <c r="BB76" s="1303"/>
      <c r="BC76" s="1303"/>
      <c r="BD76" s="1303"/>
      <c r="BE76" s="1303"/>
      <c r="BF76" s="1303"/>
      <c r="BG76" s="1303"/>
      <c r="BH76" s="1303"/>
      <c r="BI76" s="1303"/>
      <c r="BJ76" s="1303"/>
      <c r="BK76" s="1303"/>
      <c r="BL76" s="1303"/>
      <c r="BM76" s="1303"/>
      <c r="BN76" s="1303"/>
      <c r="BO76" s="1303"/>
      <c r="BP76" s="1300"/>
      <c r="BQ76" s="1300"/>
      <c r="BR76" s="1300"/>
      <c r="BS76" s="1300"/>
      <c r="BT76" s="1300"/>
      <c r="BU76" s="1300"/>
      <c r="BV76" s="1300"/>
      <c r="BW76" s="1300"/>
      <c r="BX76" s="1300"/>
      <c r="BY76" s="1300"/>
      <c r="BZ76" s="1300"/>
      <c r="CA76" s="1300"/>
      <c r="CB76" s="1300"/>
      <c r="CC76" s="1300"/>
      <c r="CD76" s="1300"/>
      <c r="CE76" s="1300"/>
      <c r="CF76" s="1300"/>
      <c r="CG76" s="1300"/>
      <c r="CH76" s="1300"/>
      <c r="CI76" s="1300"/>
      <c r="CJ76" s="1300"/>
      <c r="CK76" s="1300"/>
      <c r="CL76" s="1300"/>
      <c r="CM76" s="1300"/>
      <c r="CN76" s="1300"/>
      <c r="CO76" s="1300"/>
      <c r="CP76" s="1300"/>
      <c r="CQ76" s="1300"/>
      <c r="CR76" s="1300"/>
      <c r="CS76" s="1300"/>
      <c r="CT76" s="1300"/>
      <c r="CU76" s="1300"/>
      <c r="CV76" s="1300"/>
      <c r="CW76" s="1300"/>
      <c r="CX76" s="1300"/>
      <c r="CY76" s="1300"/>
      <c r="CZ76" s="1300"/>
      <c r="DA76" s="1300"/>
      <c r="DB76" s="1300"/>
      <c r="DC76" s="1300"/>
    </row>
    <row r="77" spans="2:107" ht="13.2" x14ac:dyDescent="0.2">
      <c r="B77" s="389"/>
      <c r="G77" s="1306"/>
      <c r="H77" s="1306"/>
      <c r="I77" s="1306"/>
      <c r="J77" s="1306"/>
      <c r="K77" s="1304"/>
      <c r="L77" s="1304"/>
      <c r="M77" s="1304"/>
      <c r="N77" s="1304"/>
      <c r="AN77" s="1305" t="s">
        <v>591</v>
      </c>
      <c r="AO77" s="1305"/>
      <c r="AP77" s="1305"/>
      <c r="AQ77" s="1305"/>
      <c r="AR77" s="1305"/>
      <c r="AS77" s="1305"/>
      <c r="AT77" s="1305"/>
      <c r="AU77" s="1305"/>
      <c r="AV77" s="1305"/>
      <c r="AW77" s="1305"/>
      <c r="AX77" s="1305"/>
      <c r="AY77" s="1305"/>
      <c r="AZ77" s="1305"/>
      <c r="BA77" s="1305"/>
      <c r="BB77" s="1303" t="s">
        <v>589</v>
      </c>
      <c r="BC77" s="1303"/>
      <c r="BD77" s="1303"/>
      <c r="BE77" s="1303"/>
      <c r="BF77" s="1303"/>
      <c r="BG77" s="1303"/>
      <c r="BH77" s="1303"/>
      <c r="BI77" s="1303"/>
      <c r="BJ77" s="1303"/>
      <c r="BK77" s="1303"/>
      <c r="BL77" s="1303"/>
      <c r="BM77" s="1303"/>
      <c r="BN77" s="1303"/>
      <c r="BO77" s="1303"/>
      <c r="BP77" s="1300">
        <v>45.9</v>
      </c>
      <c r="BQ77" s="1300"/>
      <c r="BR77" s="1300"/>
      <c r="BS77" s="1300"/>
      <c r="BT77" s="1300"/>
      <c r="BU77" s="1300"/>
      <c r="BV77" s="1300"/>
      <c r="BW77" s="1300"/>
      <c r="BX77" s="1300">
        <v>33.6</v>
      </c>
      <c r="BY77" s="1300"/>
      <c r="BZ77" s="1300"/>
      <c r="CA77" s="1300"/>
      <c r="CB77" s="1300"/>
      <c r="CC77" s="1300"/>
      <c r="CD77" s="1300"/>
      <c r="CE77" s="1300"/>
      <c r="CF77" s="1300">
        <v>35.299999999999997</v>
      </c>
      <c r="CG77" s="1300"/>
      <c r="CH77" s="1300"/>
      <c r="CI77" s="1300"/>
      <c r="CJ77" s="1300"/>
      <c r="CK77" s="1300"/>
      <c r="CL77" s="1300"/>
      <c r="CM77" s="1300"/>
      <c r="CN77" s="1300">
        <v>31.9</v>
      </c>
      <c r="CO77" s="1300"/>
      <c r="CP77" s="1300"/>
      <c r="CQ77" s="1300"/>
      <c r="CR77" s="1300"/>
      <c r="CS77" s="1300"/>
      <c r="CT77" s="1300"/>
      <c r="CU77" s="1300"/>
      <c r="CV77" s="1300">
        <v>24.2</v>
      </c>
      <c r="CW77" s="1300"/>
      <c r="CX77" s="1300"/>
      <c r="CY77" s="1300"/>
      <c r="CZ77" s="1300"/>
      <c r="DA77" s="1300"/>
      <c r="DB77" s="1300"/>
      <c r="DC77" s="1300"/>
    </row>
    <row r="78" spans="2:107" ht="13.2" x14ac:dyDescent="0.2">
      <c r="B78" s="389"/>
      <c r="G78" s="1306"/>
      <c r="H78" s="1306"/>
      <c r="I78" s="1306"/>
      <c r="J78" s="1306"/>
      <c r="K78" s="1304"/>
      <c r="L78" s="1304"/>
      <c r="M78" s="1304"/>
      <c r="N78" s="1304"/>
      <c r="AN78" s="1305"/>
      <c r="AO78" s="1305"/>
      <c r="AP78" s="1305"/>
      <c r="AQ78" s="1305"/>
      <c r="AR78" s="1305"/>
      <c r="AS78" s="1305"/>
      <c r="AT78" s="1305"/>
      <c r="AU78" s="1305"/>
      <c r="AV78" s="1305"/>
      <c r="AW78" s="1305"/>
      <c r="AX78" s="1305"/>
      <c r="AY78" s="1305"/>
      <c r="AZ78" s="1305"/>
      <c r="BA78" s="1305"/>
      <c r="BB78" s="1303"/>
      <c r="BC78" s="1303"/>
      <c r="BD78" s="1303"/>
      <c r="BE78" s="1303"/>
      <c r="BF78" s="1303"/>
      <c r="BG78" s="1303"/>
      <c r="BH78" s="1303"/>
      <c r="BI78" s="1303"/>
      <c r="BJ78" s="1303"/>
      <c r="BK78" s="1303"/>
      <c r="BL78" s="1303"/>
      <c r="BM78" s="1303"/>
      <c r="BN78" s="1303"/>
      <c r="BO78" s="1303"/>
      <c r="BP78" s="1300"/>
      <c r="BQ78" s="1300"/>
      <c r="BR78" s="1300"/>
      <c r="BS78" s="1300"/>
      <c r="BT78" s="1300"/>
      <c r="BU78" s="1300"/>
      <c r="BV78" s="1300"/>
      <c r="BW78" s="1300"/>
      <c r="BX78" s="1300"/>
      <c r="BY78" s="1300"/>
      <c r="BZ78" s="1300"/>
      <c r="CA78" s="1300"/>
      <c r="CB78" s="1300"/>
      <c r="CC78" s="1300"/>
      <c r="CD78" s="1300"/>
      <c r="CE78" s="1300"/>
      <c r="CF78" s="1300"/>
      <c r="CG78" s="1300"/>
      <c r="CH78" s="1300"/>
      <c r="CI78" s="1300"/>
      <c r="CJ78" s="1300"/>
      <c r="CK78" s="1300"/>
      <c r="CL78" s="1300"/>
      <c r="CM78" s="1300"/>
      <c r="CN78" s="1300"/>
      <c r="CO78" s="1300"/>
      <c r="CP78" s="1300"/>
      <c r="CQ78" s="1300"/>
      <c r="CR78" s="1300"/>
      <c r="CS78" s="1300"/>
      <c r="CT78" s="1300"/>
      <c r="CU78" s="1300"/>
      <c r="CV78" s="1300"/>
      <c r="CW78" s="1300"/>
      <c r="CX78" s="1300"/>
      <c r="CY78" s="1300"/>
      <c r="CZ78" s="1300"/>
      <c r="DA78" s="1300"/>
      <c r="DB78" s="1300"/>
      <c r="DC78" s="1300"/>
    </row>
    <row r="79" spans="2:107" ht="13.2" x14ac:dyDescent="0.2">
      <c r="B79" s="389"/>
      <c r="G79" s="1306"/>
      <c r="H79" s="1306"/>
      <c r="I79" s="1301"/>
      <c r="J79" s="1301"/>
      <c r="K79" s="1302"/>
      <c r="L79" s="1302"/>
      <c r="M79" s="1302"/>
      <c r="N79" s="1302"/>
      <c r="AN79" s="1305"/>
      <c r="AO79" s="1305"/>
      <c r="AP79" s="1305"/>
      <c r="AQ79" s="1305"/>
      <c r="AR79" s="1305"/>
      <c r="AS79" s="1305"/>
      <c r="AT79" s="1305"/>
      <c r="AU79" s="1305"/>
      <c r="AV79" s="1305"/>
      <c r="AW79" s="1305"/>
      <c r="AX79" s="1305"/>
      <c r="AY79" s="1305"/>
      <c r="AZ79" s="1305"/>
      <c r="BA79" s="1305"/>
      <c r="BB79" s="1303" t="s">
        <v>593</v>
      </c>
      <c r="BC79" s="1303"/>
      <c r="BD79" s="1303"/>
      <c r="BE79" s="1303"/>
      <c r="BF79" s="1303"/>
      <c r="BG79" s="1303"/>
      <c r="BH79" s="1303"/>
      <c r="BI79" s="1303"/>
      <c r="BJ79" s="1303"/>
      <c r="BK79" s="1303"/>
      <c r="BL79" s="1303"/>
      <c r="BM79" s="1303"/>
      <c r="BN79" s="1303"/>
      <c r="BO79" s="1303"/>
      <c r="BP79" s="1300">
        <v>8.8000000000000007</v>
      </c>
      <c r="BQ79" s="1300"/>
      <c r="BR79" s="1300"/>
      <c r="BS79" s="1300"/>
      <c r="BT79" s="1300"/>
      <c r="BU79" s="1300"/>
      <c r="BV79" s="1300"/>
      <c r="BW79" s="1300"/>
      <c r="BX79" s="1300">
        <v>7</v>
      </c>
      <c r="BY79" s="1300"/>
      <c r="BZ79" s="1300"/>
      <c r="CA79" s="1300"/>
      <c r="CB79" s="1300"/>
      <c r="CC79" s="1300"/>
      <c r="CD79" s="1300"/>
      <c r="CE79" s="1300"/>
      <c r="CF79" s="1300">
        <v>6.9</v>
      </c>
      <c r="CG79" s="1300"/>
      <c r="CH79" s="1300"/>
      <c r="CI79" s="1300"/>
      <c r="CJ79" s="1300"/>
      <c r="CK79" s="1300"/>
      <c r="CL79" s="1300"/>
      <c r="CM79" s="1300"/>
      <c r="CN79" s="1300">
        <v>6.6</v>
      </c>
      <c r="CO79" s="1300"/>
      <c r="CP79" s="1300"/>
      <c r="CQ79" s="1300"/>
      <c r="CR79" s="1300"/>
      <c r="CS79" s="1300"/>
      <c r="CT79" s="1300"/>
      <c r="CU79" s="1300"/>
      <c r="CV79" s="1300">
        <v>6.4</v>
      </c>
      <c r="CW79" s="1300"/>
      <c r="CX79" s="1300"/>
      <c r="CY79" s="1300"/>
      <c r="CZ79" s="1300"/>
      <c r="DA79" s="1300"/>
      <c r="DB79" s="1300"/>
      <c r="DC79" s="1300"/>
    </row>
    <row r="80" spans="2:107" ht="13.2" x14ac:dyDescent="0.2">
      <c r="B80" s="389"/>
      <c r="G80" s="1306"/>
      <c r="H80" s="1306"/>
      <c r="I80" s="1301"/>
      <c r="J80" s="1301"/>
      <c r="K80" s="1302"/>
      <c r="L80" s="1302"/>
      <c r="M80" s="1302"/>
      <c r="N80" s="1302"/>
      <c r="AN80" s="1305"/>
      <c r="AO80" s="1305"/>
      <c r="AP80" s="1305"/>
      <c r="AQ80" s="1305"/>
      <c r="AR80" s="1305"/>
      <c r="AS80" s="1305"/>
      <c r="AT80" s="1305"/>
      <c r="AU80" s="1305"/>
      <c r="AV80" s="1305"/>
      <c r="AW80" s="1305"/>
      <c r="AX80" s="1305"/>
      <c r="AY80" s="1305"/>
      <c r="AZ80" s="1305"/>
      <c r="BA80" s="1305"/>
      <c r="BB80" s="1303"/>
      <c r="BC80" s="1303"/>
      <c r="BD80" s="1303"/>
      <c r="BE80" s="1303"/>
      <c r="BF80" s="1303"/>
      <c r="BG80" s="1303"/>
      <c r="BH80" s="1303"/>
      <c r="BI80" s="1303"/>
      <c r="BJ80" s="1303"/>
      <c r="BK80" s="1303"/>
      <c r="BL80" s="1303"/>
      <c r="BM80" s="1303"/>
      <c r="BN80" s="1303"/>
      <c r="BO80" s="1303"/>
      <c r="BP80" s="1300"/>
      <c r="BQ80" s="1300"/>
      <c r="BR80" s="1300"/>
      <c r="BS80" s="1300"/>
      <c r="BT80" s="1300"/>
      <c r="BU80" s="1300"/>
      <c r="BV80" s="1300"/>
      <c r="BW80" s="1300"/>
      <c r="BX80" s="1300"/>
      <c r="BY80" s="1300"/>
      <c r="BZ80" s="1300"/>
      <c r="CA80" s="1300"/>
      <c r="CB80" s="1300"/>
      <c r="CC80" s="1300"/>
      <c r="CD80" s="1300"/>
      <c r="CE80" s="1300"/>
      <c r="CF80" s="1300"/>
      <c r="CG80" s="1300"/>
      <c r="CH80" s="1300"/>
      <c r="CI80" s="1300"/>
      <c r="CJ80" s="1300"/>
      <c r="CK80" s="1300"/>
      <c r="CL80" s="1300"/>
      <c r="CM80" s="1300"/>
      <c r="CN80" s="1300"/>
      <c r="CO80" s="1300"/>
      <c r="CP80" s="1300"/>
      <c r="CQ80" s="1300"/>
      <c r="CR80" s="1300"/>
      <c r="CS80" s="1300"/>
      <c r="CT80" s="1300"/>
      <c r="CU80" s="1300"/>
      <c r="CV80" s="1300"/>
      <c r="CW80" s="1300"/>
      <c r="CX80" s="1300"/>
      <c r="CY80" s="1300"/>
      <c r="CZ80" s="1300"/>
      <c r="DA80" s="1300"/>
      <c r="DB80" s="1300"/>
      <c r="DC80" s="1300"/>
    </row>
    <row r="81" spans="2:109" ht="13.2" x14ac:dyDescent="0.2">
      <c r="B81" s="389"/>
    </row>
    <row r="82" spans="2:109" ht="16.2" x14ac:dyDescent="0.2">
      <c r="B82" s="389"/>
      <c r="K82" s="416"/>
      <c r="L82" s="416"/>
      <c r="M82" s="416"/>
      <c r="N82" s="416"/>
      <c r="AQ82" s="416"/>
      <c r="AR82" s="416"/>
      <c r="AS82" s="416"/>
      <c r="AT82" s="416"/>
      <c r="BC82" s="416"/>
      <c r="BD82" s="416"/>
      <c r="BE82" s="416"/>
      <c r="BF82" s="416"/>
      <c r="BO82" s="416"/>
      <c r="BP82" s="416"/>
      <c r="BQ82" s="416"/>
      <c r="BR82" s="416"/>
      <c r="CA82" s="416"/>
      <c r="CB82" s="416"/>
      <c r="CC82" s="416"/>
      <c r="CD82" s="416"/>
      <c r="CM82" s="416"/>
      <c r="CN82" s="416"/>
      <c r="CO82" s="416"/>
      <c r="CP82" s="416"/>
      <c r="CY82" s="416"/>
      <c r="CZ82" s="416"/>
      <c r="DA82" s="416"/>
      <c r="DB82" s="416"/>
      <c r="DC82" s="416"/>
    </row>
    <row r="83" spans="2:109" ht="13.2" x14ac:dyDescent="0.2">
      <c r="B83" s="391"/>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92"/>
      <c r="BC83" s="392"/>
      <c r="BD83" s="392"/>
      <c r="BE83" s="392"/>
      <c r="BF83" s="392"/>
      <c r="BG83" s="392"/>
      <c r="BH83" s="392"/>
      <c r="BI83" s="392"/>
      <c r="BJ83" s="392"/>
      <c r="BK83" s="392"/>
      <c r="BL83" s="392"/>
      <c r="BM83" s="392"/>
      <c r="BN83" s="392"/>
      <c r="BO83" s="392"/>
      <c r="BP83" s="392"/>
      <c r="BQ83" s="392"/>
      <c r="BR83" s="392"/>
      <c r="BS83" s="392"/>
      <c r="BT83" s="392"/>
      <c r="BU83" s="392"/>
      <c r="BV83" s="392"/>
      <c r="BW83" s="392"/>
      <c r="BX83" s="392"/>
      <c r="BY83" s="392"/>
      <c r="BZ83" s="392"/>
      <c r="CA83" s="392"/>
      <c r="CB83" s="392"/>
      <c r="CC83" s="392"/>
      <c r="CD83" s="392"/>
      <c r="CE83" s="392"/>
      <c r="CF83" s="392"/>
      <c r="CG83" s="392"/>
      <c r="CH83" s="392"/>
      <c r="CI83" s="392"/>
      <c r="CJ83" s="392"/>
      <c r="CK83" s="392"/>
      <c r="CL83" s="392"/>
      <c r="CM83" s="392"/>
      <c r="CN83" s="392"/>
      <c r="CO83" s="392"/>
      <c r="CP83" s="392"/>
      <c r="CQ83" s="392"/>
      <c r="CR83" s="392"/>
      <c r="CS83" s="392"/>
      <c r="CT83" s="392"/>
      <c r="CU83" s="392"/>
      <c r="CV83" s="392"/>
      <c r="CW83" s="392"/>
      <c r="CX83" s="392"/>
      <c r="CY83" s="392"/>
      <c r="CZ83" s="392"/>
      <c r="DA83" s="392"/>
      <c r="DB83" s="392"/>
      <c r="DC83" s="392"/>
      <c r="DD83" s="393"/>
    </row>
    <row r="84" spans="2:109" ht="13.2" x14ac:dyDescent="0.2">
      <c r="DD84" s="382"/>
      <c r="DE84" s="382"/>
    </row>
    <row r="85" spans="2:109" ht="13.2" x14ac:dyDescent="0.2">
      <c r="DD85" s="382"/>
      <c r="DE85" s="382"/>
    </row>
    <row r="86" spans="2:109" ht="13.2" hidden="1" x14ac:dyDescent="0.2">
      <c r="DD86" s="382"/>
      <c r="DE86" s="382"/>
    </row>
    <row r="87" spans="2:109" ht="13.2" hidden="1" x14ac:dyDescent="0.2">
      <c r="K87" s="417"/>
      <c r="AQ87" s="417"/>
      <c r="BC87" s="417"/>
      <c r="BO87" s="417"/>
      <c r="CA87" s="417"/>
      <c r="CM87" s="417"/>
      <c r="CY87" s="417"/>
      <c r="DD87" s="382"/>
      <c r="DE87" s="382"/>
    </row>
    <row r="88" spans="2:109" ht="13.2" hidden="1" x14ac:dyDescent="0.2">
      <c r="DD88" s="382"/>
      <c r="DE88" s="382"/>
    </row>
    <row r="89" spans="2:109" ht="13.2" hidden="1" x14ac:dyDescent="0.2">
      <c r="DD89" s="382"/>
      <c r="DE89" s="382"/>
    </row>
    <row r="90" spans="2:109" ht="13.2" hidden="1" x14ac:dyDescent="0.2">
      <c r="DD90" s="382"/>
      <c r="DE90" s="382"/>
    </row>
    <row r="91" spans="2:109" ht="13.2" hidden="1" x14ac:dyDescent="0.2">
      <c r="DD91" s="382"/>
      <c r="DE91" s="382"/>
    </row>
    <row r="92" spans="2:109" ht="13.5" hidden="1" customHeight="1" x14ac:dyDescent="0.2">
      <c r="DD92" s="382"/>
      <c r="DE92" s="382"/>
    </row>
    <row r="93" spans="2:109" ht="13.5" hidden="1" customHeight="1" x14ac:dyDescent="0.2">
      <c r="DD93" s="382"/>
      <c r="DE93" s="382"/>
    </row>
    <row r="94" spans="2:109" ht="13.5" hidden="1" customHeight="1" x14ac:dyDescent="0.2">
      <c r="DD94" s="382"/>
      <c r="DE94" s="382"/>
    </row>
    <row r="95" spans="2:109" ht="13.5" hidden="1" customHeight="1" x14ac:dyDescent="0.2">
      <c r="DD95" s="382"/>
      <c r="DE95" s="382"/>
    </row>
    <row r="96" spans="2:109" ht="13.5" hidden="1" customHeight="1" x14ac:dyDescent="0.2">
      <c r="DD96" s="382"/>
      <c r="DE96" s="382"/>
    </row>
    <row r="97" spans="108:109" ht="13.5" hidden="1" customHeight="1" x14ac:dyDescent="0.2">
      <c r="DD97" s="382"/>
      <c r="DE97" s="382"/>
    </row>
    <row r="98" spans="108:109" ht="13.5" hidden="1" customHeight="1" x14ac:dyDescent="0.2">
      <c r="DD98" s="382"/>
      <c r="DE98" s="382"/>
    </row>
    <row r="99" spans="108:109" ht="13.5" hidden="1" customHeight="1" x14ac:dyDescent="0.2">
      <c r="DD99" s="382"/>
      <c r="DE99" s="382"/>
    </row>
    <row r="100" spans="108:109" ht="13.5" hidden="1" customHeight="1" x14ac:dyDescent="0.2">
      <c r="DD100" s="382"/>
      <c r="DE100" s="382"/>
    </row>
    <row r="101" spans="108:109" ht="13.5" hidden="1" customHeight="1" x14ac:dyDescent="0.2">
      <c r="DD101" s="382"/>
      <c r="DE101" s="382"/>
    </row>
    <row r="102" spans="108:109" ht="13.5" hidden="1" customHeight="1" x14ac:dyDescent="0.2">
      <c r="DD102" s="382"/>
      <c r="DE102" s="382"/>
    </row>
    <row r="103" spans="108:109" ht="13.5" hidden="1" customHeight="1" x14ac:dyDescent="0.2">
      <c r="DD103" s="382"/>
      <c r="DE103" s="382"/>
    </row>
    <row r="104" spans="108:109" ht="13.5" hidden="1" customHeight="1" x14ac:dyDescent="0.2">
      <c r="DD104" s="382"/>
      <c r="DE104" s="382"/>
    </row>
    <row r="105" spans="108:109" ht="13.5" hidden="1" customHeight="1" x14ac:dyDescent="0.2">
      <c r="DD105" s="382"/>
      <c r="DE105" s="382"/>
    </row>
    <row r="106" spans="108:109" ht="13.5" hidden="1" customHeight="1" x14ac:dyDescent="0.2">
      <c r="DD106" s="382"/>
      <c r="DE106" s="382"/>
    </row>
    <row r="107" spans="108:109" ht="13.5" hidden="1" customHeight="1" x14ac:dyDescent="0.2">
      <c r="DD107" s="382"/>
      <c r="DE107" s="382"/>
    </row>
    <row r="108" spans="108:109" ht="13.5" hidden="1" customHeight="1" x14ac:dyDescent="0.2">
      <c r="DD108" s="382"/>
      <c r="DE108" s="382"/>
    </row>
    <row r="109" spans="108:109" ht="13.5" hidden="1" customHeight="1" x14ac:dyDescent="0.2">
      <c r="DD109" s="382"/>
      <c r="DE109" s="382"/>
    </row>
    <row r="110" spans="108:109" ht="13.5" hidden="1" customHeight="1" x14ac:dyDescent="0.2">
      <c r="DD110" s="382"/>
      <c r="DE110" s="382"/>
    </row>
    <row r="111" spans="108:109" ht="13.5" hidden="1" customHeight="1" x14ac:dyDescent="0.2">
      <c r="DD111" s="382"/>
      <c r="DE111" s="382"/>
    </row>
    <row r="112" spans="108:109" ht="13.5" hidden="1" customHeight="1" x14ac:dyDescent="0.2">
      <c r="DD112" s="382"/>
      <c r="DE112" s="382"/>
    </row>
    <row r="113" spans="108:109" ht="13.5" hidden="1" customHeight="1" x14ac:dyDescent="0.2">
      <c r="DD113" s="382"/>
      <c r="DE113" s="382"/>
    </row>
    <row r="114" spans="108:109" ht="13.5" hidden="1" customHeight="1" x14ac:dyDescent="0.2">
      <c r="DD114" s="382"/>
      <c r="DE114" s="382"/>
    </row>
    <row r="115" spans="108:109" ht="13.5" hidden="1" customHeight="1" x14ac:dyDescent="0.2">
      <c r="DD115" s="382"/>
      <c r="DE115" s="382"/>
    </row>
    <row r="116" spans="108:109" ht="13.5" hidden="1" customHeight="1" x14ac:dyDescent="0.2">
      <c r="DD116" s="382"/>
      <c r="DE116" s="382"/>
    </row>
    <row r="117" spans="108:109" ht="13.5" hidden="1" customHeight="1" x14ac:dyDescent="0.2">
      <c r="DD117" s="382"/>
      <c r="DE117" s="382"/>
    </row>
    <row r="118" spans="108:109" ht="13.5" hidden="1" customHeight="1" x14ac:dyDescent="0.2">
      <c r="DD118" s="382"/>
      <c r="DE118" s="382"/>
    </row>
    <row r="119" spans="108:109" ht="13.5" hidden="1" customHeight="1" x14ac:dyDescent="0.2">
      <c r="DD119" s="382"/>
      <c r="DE119" s="382"/>
    </row>
    <row r="120" spans="108:109" ht="13.5" hidden="1" customHeight="1" x14ac:dyDescent="0.2">
      <c r="DD120" s="382"/>
      <c r="DE120" s="382"/>
    </row>
    <row r="121" spans="108:109" ht="13.5" hidden="1" customHeight="1" x14ac:dyDescent="0.2">
      <c r="DD121" s="382"/>
      <c r="DE121" s="382"/>
    </row>
    <row r="122" spans="108:109" ht="13.5" hidden="1" customHeight="1" x14ac:dyDescent="0.2">
      <c r="DD122" s="382"/>
      <c r="DE122" s="382"/>
    </row>
    <row r="123" spans="108:109" ht="13.5" hidden="1" customHeight="1" x14ac:dyDescent="0.2">
      <c r="DD123" s="382"/>
      <c r="DE123" s="382"/>
    </row>
    <row r="124" spans="108:109" ht="13.5" hidden="1" customHeight="1" x14ac:dyDescent="0.2">
      <c r="DD124" s="382"/>
      <c r="DE124" s="382"/>
    </row>
    <row r="125" spans="108:109" ht="13.5" hidden="1" customHeight="1" x14ac:dyDescent="0.2">
      <c r="DD125" s="382"/>
      <c r="DE125" s="382"/>
    </row>
    <row r="126" spans="108:109" ht="13.5" hidden="1" customHeight="1" x14ac:dyDescent="0.2">
      <c r="DD126" s="382"/>
      <c r="DE126" s="382"/>
    </row>
    <row r="127" spans="108:109" ht="13.5" hidden="1" customHeight="1" x14ac:dyDescent="0.2">
      <c r="DD127" s="382"/>
      <c r="DE127" s="382"/>
    </row>
    <row r="128" spans="108:109" ht="13.5" hidden="1" customHeight="1" x14ac:dyDescent="0.2">
      <c r="DD128" s="382"/>
      <c r="DE128" s="382"/>
    </row>
    <row r="129" spans="108:109" ht="13.5" hidden="1" customHeight="1" x14ac:dyDescent="0.2">
      <c r="DD129" s="382"/>
      <c r="DE129" s="382"/>
    </row>
    <row r="130" spans="108:109" ht="13.5" hidden="1" customHeight="1" x14ac:dyDescent="0.2">
      <c r="DD130" s="382"/>
      <c r="DE130" s="382"/>
    </row>
    <row r="131" spans="108:109" ht="13.5" hidden="1" customHeight="1" x14ac:dyDescent="0.2">
      <c r="DD131" s="382"/>
      <c r="DE131" s="382"/>
    </row>
    <row r="132" spans="108:109" ht="13.5" hidden="1" customHeight="1" x14ac:dyDescent="0.2">
      <c r="DD132" s="382"/>
      <c r="DE132" s="382"/>
    </row>
    <row r="133" spans="108:109" ht="13.5" hidden="1" customHeight="1" x14ac:dyDescent="0.2">
      <c r="DD133" s="382"/>
      <c r="DE133" s="382"/>
    </row>
    <row r="134" spans="108:109" ht="13.5" hidden="1" customHeight="1" x14ac:dyDescent="0.2">
      <c r="DD134" s="382"/>
      <c r="DE134" s="382"/>
    </row>
    <row r="135" spans="108:109" ht="13.5" hidden="1" customHeight="1" x14ac:dyDescent="0.2">
      <c r="DD135" s="382"/>
      <c r="DE135" s="382"/>
    </row>
    <row r="136" spans="108:109" ht="13.5" hidden="1" customHeight="1" x14ac:dyDescent="0.2">
      <c r="DD136" s="382"/>
      <c r="DE136" s="382"/>
    </row>
    <row r="137" spans="108:109" ht="13.5" hidden="1" customHeight="1" x14ac:dyDescent="0.2">
      <c r="DD137" s="382"/>
      <c r="DE137" s="382"/>
    </row>
    <row r="138" spans="108:109" ht="13.5" hidden="1" customHeight="1" x14ac:dyDescent="0.2">
      <c r="DD138" s="382"/>
      <c r="DE138" s="382"/>
    </row>
    <row r="139" spans="108:109" ht="13.5" hidden="1" customHeight="1" x14ac:dyDescent="0.2">
      <c r="DD139" s="382"/>
      <c r="DE139" s="382"/>
    </row>
    <row r="140" spans="108:109" ht="13.5" hidden="1" customHeight="1" x14ac:dyDescent="0.2">
      <c r="DD140" s="382"/>
      <c r="DE140" s="382"/>
    </row>
    <row r="141" spans="108:109" ht="13.5" hidden="1" customHeight="1" x14ac:dyDescent="0.2">
      <c r="DD141" s="382"/>
      <c r="DE141" s="382"/>
    </row>
    <row r="142" spans="108:109" ht="13.5" hidden="1" customHeight="1" x14ac:dyDescent="0.2">
      <c r="DD142" s="382"/>
      <c r="DE142" s="382"/>
    </row>
    <row r="143" spans="108:109" ht="13.5" hidden="1" customHeight="1" x14ac:dyDescent="0.2">
      <c r="DD143" s="382"/>
      <c r="DE143" s="382"/>
    </row>
    <row r="144" spans="108:109" ht="13.5" hidden="1" customHeight="1" x14ac:dyDescent="0.2">
      <c r="DD144" s="382"/>
      <c r="DE144" s="382"/>
    </row>
    <row r="145" spans="108:109" ht="13.5" hidden="1" customHeight="1" x14ac:dyDescent="0.2">
      <c r="DD145" s="382"/>
      <c r="DE145" s="382"/>
    </row>
    <row r="146" spans="108:109" ht="13.5" hidden="1" customHeight="1" x14ac:dyDescent="0.2">
      <c r="DD146" s="382"/>
      <c r="DE146" s="382"/>
    </row>
    <row r="147" spans="108:109" ht="13.5" hidden="1" customHeight="1" x14ac:dyDescent="0.2">
      <c r="DD147" s="382"/>
      <c r="DE147" s="382"/>
    </row>
    <row r="148" spans="108:109" ht="13.5" hidden="1" customHeight="1" x14ac:dyDescent="0.2">
      <c r="DD148" s="382"/>
      <c r="DE148" s="382"/>
    </row>
    <row r="149" spans="108:109" ht="13.5" hidden="1" customHeight="1" x14ac:dyDescent="0.2">
      <c r="DD149" s="382"/>
      <c r="DE149" s="382"/>
    </row>
    <row r="150" spans="108:109" ht="13.5" hidden="1" customHeight="1" x14ac:dyDescent="0.2">
      <c r="DD150" s="382"/>
      <c r="DE150" s="382"/>
    </row>
    <row r="151" spans="108:109" ht="13.5" hidden="1" customHeight="1" x14ac:dyDescent="0.2">
      <c r="DD151" s="382"/>
      <c r="DE151" s="382"/>
    </row>
    <row r="152" spans="108:109" ht="13.5" hidden="1" customHeight="1" x14ac:dyDescent="0.2">
      <c r="DD152" s="382"/>
      <c r="DE152" s="382"/>
    </row>
    <row r="153" spans="108:109" ht="13.5" hidden="1" customHeight="1" x14ac:dyDescent="0.2">
      <c r="DD153" s="382"/>
      <c r="DE153" s="382"/>
    </row>
    <row r="154" spans="108:109" ht="13.5" hidden="1" customHeight="1" x14ac:dyDescent="0.2">
      <c r="DD154" s="382"/>
      <c r="DE154" s="382"/>
    </row>
    <row r="155" spans="108:109" ht="13.5" hidden="1" customHeight="1" x14ac:dyDescent="0.2">
      <c r="DD155" s="382"/>
      <c r="DE155" s="382"/>
    </row>
    <row r="156" spans="108:109" ht="13.5" hidden="1" customHeight="1" x14ac:dyDescent="0.2">
      <c r="DD156" s="382"/>
      <c r="DE156" s="382"/>
    </row>
    <row r="157" spans="108:109" ht="13.5" hidden="1" customHeight="1" x14ac:dyDescent="0.2">
      <c r="DD157" s="382"/>
      <c r="DE157" s="382"/>
    </row>
    <row r="158" spans="108:109" ht="13.5" hidden="1" customHeight="1" x14ac:dyDescent="0.2">
      <c r="DD158" s="382"/>
      <c r="DE158" s="382"/>
    </row>
    <row r="159" spans="108:109" ht="13.5" hidden="1" customHeight="1" x14ac:dyDescent="0.2">
      <c r="DD159" s="382"/>
      <c r="DE159" s="382"/>
    </row>
    <row r="160" spans="108:109" ht="13.5" hidden="1" customHeight="1" x14ac:dyDescent="0.2">
      <c r="DD160" s="382"/>
      <c r="DE160" s="382"/>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LpKcjYst2EYWU3e5zB1wCrwndoMasAinAta9tgJh7z3/N558QoLTxWxZurkZ26BWBj4Fdnqwp7cYtPPZol+gCw==" saltValue="BZpWQs2OWHG7TzfV6+G31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70" workbookViewId="0">
      <selection activeCell="DG35" sqref="DG35:DH35"/>
    </sheetView>
  </sheetViews>
  <sheetFormatPr defaultColWidth="0" defaultRowHeight="13.5" customHeight="1" zeroHeight="1" x14ac:dyDescent="0.2"/>
  <cols>
    <col min="1" max="34" width="2.44140625" style="286" customWidth="1"/>
    <col min="35" max="122" width="2.44140625" style="285" customWidth="1"/>
    <col min="123" max="16384" width="2.44140625" style="285" hidden="1"/>
  </cols>
  <sheetData>
    <row r="1" spans="2:34" ht="13.5" customHeight="1" x14ac:dyDescent="0.2">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ht="13.2" x14ac:dyDescent="0.2">
      <c r="S2" s="285"/>
      <c r="AH2" s="285"/>
    </row>
    <row r="3" spans="2:34" ht="13.2" x14ac:dyDescent="0.2">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ht="13.2" x14ac:dyDescent="0.2"/>
    <row r="5" spans="2:34" ht="13.2" x14ac:dyDescent="0.2"/>
    <row r="6" spans="2:34" ht="13.2" x14ac:dyDescent="0.2"/>
    <row r="7" spans="2:34" ht="13.2" x14ac:dyDescent="0.2"/>
    <row r="8" spans="2:34" ht="13.2" x14ac:dyDescent="0.2"/>
    <row r="9" spans="2:34" ht="13.2" x14ac:dyDescent="0.2">
      <c r="AH9" s="28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5"/>
    </row>
    <row r="18" spans="12:34" ht="13.2" x14ac:dyDescent="0.2"/>
    <row r="19" spans="12:34" ht="13.2" x14ac:dyDescent="0.2"/>
    <row r="20" spans="12:34" ht="13.2" x14ac:dyDescent="0.2">
      <c r="AH20" s="285"/>
    </row>
    <row r="21" spans="12:34" ht="13.2" x14ac:dyDescent="0.2">
      <c r="AH21" s="285"/>
    </row>
    <row r="22" spans="12:34" ht="13.2" x14ac:dyDescent="0.2"/>
    <row r="23" spans="12:34" ht="13.2" x14ac:dyDescent="0.2"/>
    <row r="24" spans="12:34" ht="13.2" x14ac:dyDescent="0.2">
      <c r="Q24" s="285"/>
    </row>
    <row r="25" spans="12:34" ht="13.2" x14ac:dyDescent="0.2"/>
    <row r="26" spans="12:34" ht="13.2" x14ac:dyDescent="0.2"/>
    <row r="27" spans="12:34" ht="13.2" x14ac:dyDescent="0.2"/>
    <row r="28" spans="12:34" ht="13.2" x14ac:dyDescent="0.2">
      <c r="O28" s="285"/>
      <c r="T28" s="285"/>
      <c r="AH28" s="285"/>
    </row>
    <row r="29" spans="12:34" ht="13.2" x14ac:dyDescent="0.2"/>
    <row r="30" spans="12:34" ht="13.2" x14ac:dyDescent="0.2"/>
    <row r="31" spans="12:34" ht="13.2" x14ac:dyDescent="0.2">
      <c r="Q31" s="285"/>
    </row>
    <row r="32" spans="12:34" ht="13.2" x14ac:dyDescent="0.2">
      <c r="L32" s="285"/>
    </row>
    <row r="33" spans="2:34" ht="13.2" x14ac:dyDescent="0.2">
      <c r="C33" s="285"/>
      <c r="E33" s="285"/>
      <c r="G33" s="285"/>
      <c r="I33" s="285"/>
      <c r="X33" s="285"/>
    </row>
    <row r="34" spans="2:34" ht="13.2" x14ac:dyDescent="0.2">
      <c r="B34" s="285"/>
      <c r="P34" s="285"/>
      <c r="R34" s="285"/>
      <c r="T34" s="285"/>
    </row>
    <row r="35" spans="2:34" ht="13.2" x14ac:dyDescent="0.2">
      <c r="D35" s="285"/>
      <c r="W35" s="285"/>
      <c r="AC35" s="285"/>
      <c r="AD35" s="285"/>
      <c r="AE35" s="285"/>
      <c r="AF35" s="285"/>
      <c r="AG35" s="285"/>
      <c r="AH35" s="285"/>
    </row>
    <row r="36" spans="2:34" ht="13.2" x14ac:dyDescent="0.2">
      <c r="H36" s="285"/>
      <c r="J36" s="285"/>
      <c r="K36" s="285"/>
      <c r="M36" s="285"/>
      <c r="Y36" s="285"/>
      <c r="Z36" s="285"/>
      <c r="AA36" s="285"/>
      <c r="AB36" s="285"/>
      <c r="AC36" s="285"/>
      <c r="AD36" s="285"/>
      <c r="AE36" s="285"/>
      <c r="AF36" s="285"/>
      <c r="AG36" s="285"/>
      <c r="AH36" s="285"/>
    </row>
    <row r="37" spans="2:34" ht="13.2" x14ac:dyDescent="0.2">
      <c r="AH37" s="285"/>
    </row>
    <row r="38" spans="2:34" ht="13.2" x14ac:dyDescent="0.2">
      <c r="AG38" s="285"/>
      <c r="AH38" s="285"/>
    </row>
    <row r="39" spans="2:34" ht="13.2" x14ac:dyDescent="0.2"/>
    <row r="40" spans="2:34" ht="13.2" x14ac:dyDescent="0.2">
      <c r="X40" s="285"/>
    </row>
    <row r="41" spans="2:34" ht="13.2" x14ac:dyDescent="0.2">
      <c r="R41" s="285"/>
    </row>
    <row r="42" spans="2:34" ht="13.2" x14ac:dyDescent="0.2">
      <c r="W42" s="285"/>
    </row>
    <row r="43" spans="2:34" ht="13.2" x14ac:dyDescent="0.2">
      <c r="Y43" s="285"/>
      <c r="Z43" s="285"/>
      <c r="AA43" s="285"/>
      <c r="AB43" s="285"/>
      <c r="AC43" s="285"/>
      <c r="AD43" s="285"/>
      <c r="AE43" s="285"/>
      <c r="AF43" s="285"/>
      <c r="AG43" s="285"/>
      <c r="AH43" s="285"/>
    </row>
    <row r="44" spans="2:34" ht="13.2" x14ac:dyDescent="0.2">
      <c r="AH44" s="285"/>
    </row>
    <row r="45" spans="2:34" ht="13.2" x14ac:dyDescent="0.2">
      <c r="X45" s="285"/>
    </row>
    <row r="46" spans="2:34" ht="13.2" x14ac:dyDescent="0.2"/>
    <row r="47" spans="2:34" ht="13.2" x14ac:dyDescent="0.2"/>
    <row r="48" spans="2:34" ht="13.2" x14ac:dyDescent="0.2">
      <c r="W48" s="285"/>
      <c r="Y48" s="285"/>
      <c r="Z48" s="285"/>
      <c r="AA48" s="285"/>
      <c r="AB48" s="285"/>
      <c r="AC48" s="285"/>
      <c r="AD48" s="285"/>
      <c r="AE48" s="285"/>
      <c r="AF48" s="285"/>
      <c r="AG48" s="285"/>
      <c r="AH48" s="285"/>
    </row>
    <row r="49" spans="28:34" ht="13.2" x14ac:dyDescent="0.2"/>
    <row r="50" spans="28:34" ht="13.2" x14ac:dyDescent="0.2">
      <c r="AE50" s="285"/>
      <c r="AF50" s="285"/>
      <c r="AG50" s="285"/>
      <c r="AH50" s="285"/>
    </row>
    <row r="51" spans="28:34" ht="13.2" x14ac:dyDescent="0.2">
      <c r="AC51" s="285"/>
      <c r="AD51" s="285"/>
      <c r="AE51" s="285"/>
      <c r="AF51" s="285"/>
      <c r="AG51" s="285"/>
      <c r="AH51" s="285"/>
    </row>
    <row r="52" spans="28:34" ht="13.2" x14ac:dyDescent="0.2"/>
    <row r="53" spans="28:34" ht="13.2" x14ac:dyDescent="0.2">
      <c r="AF53" s="285"/>
      <c r="AG53" s="285"/>
      <c r="AH53" s="285"/>
    </row>
    <row r="54" spans="28:34" ht="13.2" x14ac:dyDescent="0.2">
      <c r="AH54" s="285"/>
    </row>
    <row r="55" spans="28:34" ht="13.2" x14ac:dyDescent="0.2"/>
    <row r="56" spans="28:34" ht="13.2" x14ac:dyDescent="0.2">
      <c r="AB56" s="285"/>
      <c r="AC56" s="285"/>
      <c r="AD56" s="285"/>
      <c r="AE56" s="285"/>
      <c r="AF56" s="285"/>
      <c r="AG56" s="285"/>
      <c r="AH56" s="285"/>
    </row>
    <row r="57" spans="28:34" ht="13.2" x14ac:dyDescent="0.2">
      <c r="AH57" s="285"/>
    </row>
    <row r="58" spans="28:34" ht="13.2" x14ac:dyDescent="0.2">
      <c r="AH58" s="285"/>
    </row>
    <row r="59" spans="28:34" ht="13.2" x14ac:dyDescent="0.2"/>
    <row r="60" spans="28:34" ht="13.2" x14ac:dyDescent="0.2"/>
    <row r="61" spans="28:34" ht="13.2" x14ac:dyDescent="0.2"/>
    <row r="62" spans="28:34" ht="13.2" x14ac:dyDescent="0.2"/>
    <row r="63" spans="28:34" ht="13.2" x14ac:dyDescent="0.2">
      <c r="AH63" s="285"/>
    </row>
    <row r="64" spans="28:34" ht="13.2" x14ac:dyDescent="0.2">
      <c r="AG64" s="285"/>
      <c r="AH64" s="285"/>
    </row>
    <row r="65" spans="28:34" ht="13.2" x14ac:dyDescent="0.2"/>
    <row r="66" spans="28:34" ht="13.2" x14ac:dyDescent="0.2"/>
    <row r="67" spans="28:34" ht="13.2" x14ac:dyDescent="0.2"/>
    <row r="68" spans="28:34" ht="13.2" x14ac:dyDescent="0.2">
      <c r="AB68" s="285"/>
      <c r="AC68" s="285"/>
      <c r="AD68" s="285"/>
      <c r="AE68" s="285"/>
      <c r="AF68" s="285"/>
      <c r="AG68" s="285"/>
      <c r="AH68" s="285"/>
    </row>
    <row r="69" spans="28:34" ht="13.2" x14ac:dyDescent="0.2">
      <c r="AF69" s="285"/>
      <c r="AG69" s="285"/>
      <c r="AH69" s="285"/>
    </row>
    <row r="70" spans="28:34" ht="13.2" x14ac:dyDescent="0.2"/>
    <row r="71" spans="28:34" ht="13.2" x14ac:dyDescent="0.2"/>
    <row r="72" spans="28:34" ht="13.2" x14ac:dyDescent="0.2"/>
    <row r="73" spans="28:34" ht="13.2" x14ac:dyDescent="0.2"/>
    <row r="74" spans="28:34" ht="13.2" x14ac:dyDescent="0.2"/>
    <row r="75" spans="28:34" ht="13.2" x14ac:dyDescent="0.2">
      <c r="AH75" s="285"/>
    </row>
    <row r="76" spans="28:34" ht="13.2" x14ac:dyDescent="0.2">
      <c r="AF76" s="285"/>
      <c r="AG76" s="285"/>
      <c r="AH76" s="285"/>
    </row>
    <row r="77" spans="28:34" ht="13.2" x14ac:dyDescent="0.2">
      <c r="AG77" s="285"/>
      <c r="AH77" s="285"/>
    </row>
    <row r="78" spans="28:34" ht="13.2" x14ac:dyDescent="0.2"/>
    <row r="79" spans="28:34" ht="13.2" x14ac:dyDescent="0.2"/>
    <row r="80" spans="28:34" ht="13.2" x14ac:dyDescent="0.2"/>
    <row r="81" spans="25:34" ht="13.2" x14ac:dyDescent="0.2"/>
    <row r="82" spans="25:34" ht="13.2" x14ac:dyDescent="0.2">
      <c r="Y82" s="285"/>
    </row>
    <row r="83" spans="25:34" ht="13.2" x14ac:dyDescent="0.2">
      <c r="Y83" s="285"/>
      <c r="Z83" s="285"/>
      <c r="AA83" s="285"/>
      <c r="AB83" s="285"/>
      <c r="AC83" s="285"/>
      <c r="AD83" s="285"/>
      <c r="AE83" s="285"/>
      <c r="AF83" s="285"/>
      <c r="AG83" s="285"/>
      <c r="AH83" s="285"/>
    </row>
    <row r="84" spans="25:34" ht="13.2" x14ac:dyDescent="0.2"/>
    <row r="85" spans="25:34" ht="13.2" x14ac:dyDescent="0.2"/>
    <row r="86" spans="25:34" ht="13.2" x14ac:dyDescent="0.2"/>
    <row r="87" spans="25:34" ht="13.2" x14ac:dyDescent="0.2"/>
    <row r="88" spans="25:34" ht="13.2" x14ac:dyDescent="0.2">
      <c r="AH88" s="28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5"/>
      <c r="AG94" s="285"/>
      <c r="AH94" s="285"/>
    </row>
    <row r="95" spans="25:34" ht="13.5" customHeight="1" x14ac:dyDescent="0.2">
      <c r="AH95" s="28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5"/>
    </row>
    <row r="102" spans="33:34" ht="13.5" customHeight="1" x14ac:dyDescent="0.2"/>
    <row r="103" spans="33:34" ht="13.5" customHeight="1" x14ac:dyDescent="0.2"/>
    <row r="104" spans="33:34" ht="13.5" customHeight="1" x14ac:dyDescent="0.2">
      <c r="AG104" s="285"/>
      <c r="AH104" s="28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5"/>
    </row>
    <row r="117" spans="34:122" ht="13.5" customHeight="1" x14ac:dyDescent="0.2"/>
    <row r="118" spans="34:122" ht="13.5" customHeight="1" x14ac:dyDescent="0.2"/>
    <row r="119" spans="34:122" ht="13.5" customHeight="1" x14ac:dyDescent="0.2"/>
    <row r="120" spans="34:122" ht="13.5" customHeight="1" x14ac:dyDescent="0.2">
      <c r="AH120" s="285"/>
    </row>
    <row r="121" spans="34:122" ht="13.5" customHeight="1" x14ac:dyDescent="0.2">
      <c r="AH121" s="285"/>
    </row>
    <row r="122" spans="34:122" ht="13.5" customHeight="1" x14ac:dyDescent="0.2"/>
    <row r="123" spans="34:122" ht="13.5" customHeight="1" x14ac:dyDescent="0.2"/>
    <row r="124" spans="34:122" ht="13.5" customHeight="1" x14ac:dyDescent="0.2"/>
    <row r="125" spans="34:122" ht="13.5" customHeight="1" x14ac:dyDescent="0.2">
      <c r="DR125" s="285" t="s">
        <v>491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XWlHvx3boKL62Bu9Deh2qMCmdMJMKYlBss/5Gtwe1ZzwG/ieEF1R+vimMVMvCag0lpDze4RIxyMhJMzSbzzk+w==" saltValue="TxFFdgFRA845I1VakWntf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8" zoomScale="70" zoomScaleNormal="70" zoomScaleSheetLayoutView="55" workbookViewId="0">
      <selection activeCell="CE15" sqref="CE15"/>
    </sheetView>
  </sheetViews>
  <sheetFormatPr defaultColWidth="0" defaultRowHeight="13.5" customHeight="1" zeroHeight="1" x14ac:dyDescent="0.2"/>
  <cols>
    <col min="1" max="34" width="2.44140625" style="286" customWidth="1"/>
    <col min="35" max="122" width="2.44140625" style="285" customWidth="1"/>
    <col min="123" max="16384" width="2.44140625" style="285" hidden="1"/>
  </cols>
  <sheetData>
    <row r="1" spans="2:34" ht="13.5" customHeight="1" x14ac:dyDescent="0.2">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ht="13.2" x14ac:dyDescent="0.2">
      <c r="S2" s="285"/>
      <c r="AH2" s="285"/>
    </row>
    <row r="3" spans="2:34" ht="13.2" x14ac:dyDescent="0.2">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ht="13.2" x14ac:dyDescent="0.2"/>
    <row r="5" spans="2:34" ht="13.2" x14ac:dyDescent="0.2"/>
    <row r="6" spans="2:34" ht="13.2" x14ac:dyDescent="0.2"/>
    <row r="7" spans="2:34" ht="13.2" x14ac:dyDescent="0.2"/>
    <row r="8" spans="2:34" ht="13.2" x14ac:dyDescent="0.2"/>
    <row r="9" spans="2:34" ht="13.2" x14ac:dyDescent="0.2">
      <c r="AH9" s="28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5"/>
    </row>
    <row r="18" spans="12:34" ht="13.2" x14ac:dyDescent="0.2"/>
    <row r="19" spans="12:34" ht="13.2" x14ac:dyDescent="0.2"/>
    <row r="20" spans="12:34" ht="13.2" x14ac:dyDescent="0.2">
      <c r="AH20" s="285"/>
    </row>
    <row r="21" spans="12:34" ht="13.2" x14ac:dyDescent="0.2">
      <c r="AH21" s="285"/>
    </row>
    <row r="22" spans="12:34" ht="13.2" x14ac:dyDescent="0.2"/>
    <row r="23" spans="12:34" ht="13.2" x14ac:dyDescent="0.2"/>
    <row r="24" spans="12:34" ht="13.2" x14ac:dyDescent="0.2">
      <c r="Q24" s="285"/>
    </row>
    <row r="25" spans="12:34" ht="13.2" x14ac:dyDescent="0.2"/>
    <row r="26" spans="12:34" ht="13.2" x14ac:dyDescent="0.2"/>
    <row r="27" spans="12:34" ht="13.2" x14ac:dyDescent="0.2"/>
    <row r="28" spans="12:34" ht="13.2" x14ac:dyDescent="0.2">
      <c r="O28" s="285"/>
      <c r="T28" s="285"/>
      <c r="AH28" s="285"/>
    </row>
    <row r="29" spans="12:34" ht="13.2" x14ac:dyDescent="0.2"/>
    <row r="30" spans="12:34" ht="13.2" x14ac:dyDescent="0.2"/>
    <row r="31" spans="12:34" ht="13.2" x14ac:dyDescent="0.2">
      <c r="Q31" s="285"/>
    </row>
    <row r="32" spans="12:34" ht="13.2" x14ac:dyDescent="0.2">
      <c r="L32" s="285"/>
    </row>
    <row r="33" spans="2:34" ht="13.2" x14ac:dyDescent="0.2">
      <c r="C33" s="285"/>
      <c r="E33" s="285"/>
      <c r="G33" s="285"/>
      <c r="I33" s="285"/>
      <c r="X33" s="285"/>
    </row>
    <row r="34" spans="2:34" ht="13.2" x14ac:dyDescent="0.2">
      <c r="B34" s="285"/>
      <c r="P34" s="285"/>
      <c r="R34" s="285"/>
      <c r="T34" s="285"/>
    </row>
    <row r="35" spans="2:34" ht="13.2" x14ac:dyDescent="0.2">
      <c r="D35" s="285"/>
      <c r="W35" s="285"/>
      <c r="AC35" s="285"/>
      <c r="AD35" s="285"/>
      <c r="AE35" s="285"/>
      <c r="AF35" s="285"/>
      <c r="AG35" s="285"/>
      <c r="AH35" s="285"/>
    </row>
    <row r="36" spans="2:34" ht="13.2" x14ac:dyDescent="0.2">
      <c r="H36" s="285"/>
      <c r="J36" s="285"/>
      <c r="K36" s="285"/>
      <c r="M36" s="285"/>
      <c r="Y36" s="285"/>
      <c r="Z36" s="285"/>
      <c r="AA36" s="285"/>
      <c r="AB36" s="285"/>
      <c r="AC36" s="285"/>
      <c r="AD36" s="285"/>
      <c r="AE36" s="285"/>
      <c r="AF36" s="285"/>
      <c r="AG36" s="285"/>
      <c r="AH36" s="285"/>
    </row>
    <row r="37" spans="2:34" ht="13.2" x14ac:dyDescent="0.2">
      <c r="AH37" s="285"/>
    </row>
    <row r="38" spans="2:34" ht="13.2" x14ac:dyDescent="0.2">
      <c r="AG38" s="285"/>
      <c r="AH38" s="285"/>
    </row>
    <row r="39" spans="2:34" ht="13.2" x14ac:dyDescent="0.2"/>
    <row r="40" spans="2:34" ht="13.2" x14ac:dyDescent="0.2">
      <c r="X40" s="285"/>
    </row>
    <row r="41" spans="2:34" ht="13.2" x14ac:dyDescent="0.2">
      <c r="R41" s="285"/>
    </row>
    <row r="42" spans="2:34" ht="13.2" x14ac:dyDescent="0.2">
      <c r="W42" s="285"/>
    </row>
    <row r="43" spans="2:34" ht="13.2" x14ac:dyDescent="0.2">
      <c r="Y43" s="285"/>
      <c r="Z43" s="285"/>
      <c r="AA43" s="285"/>
      <c r="AB43" s="285"/>
      <c r="AC43" s="285"/>
      <c r="AD43" s="285"/>
      <c r="AE43" s="285"/>
      <c r="AF43" s="285"/>
      <c r="AG43" s="285"/>
      <c r="AH43" s="285"/>
    </row>
    <row r="44" spans="2:34" ht="13.2" x14ac:dyDescent="0.2">
      <c r="AH44" s="285"/>
    </row>
    <row r="45" spans="2:34" ht="13.2" x14ac:dyDescent="0.2">
      <c r="X45" s="285"/>
    </row>
    <row r="46" spans="2:34" ht="13.2" x14ac:dyDescent="0.2"/>
    <row r="47" spans="2:34" ht="13.2" x14ac:dyDescent="0.2"/>
    <row r="48" spans="2:34" ht="13.2" x14ac:dyDescent="0.2">
      <c r="W48" s="285"/>
      <c r="Y48" s="285"/>
      <c r="Z48" s="285"/>
      <c r="AA48" s="285"/>
      <c r="AB48" s="285"/>
      <c r="AC48" s="285"/>
      <c r="AD48" s="285"/>
      <c r="AE48" s="285"/>
      <c r="AF48" s="285"/>
      <c r="AG48" s="285"/>
      <c r="AH48" s="285"/>
    </row>
    <row r="49" spans="28:34" ht="13.2" x14ac:dyDescent="0.2"/>
    <row r="50" spans="28:34" ht="13.2" x14ac:dyDescent="0.2">
      <c r="AE50" s="285"/>
      <c r="AF50" s="285"/>
      <c r="AG50" s="285"/>
      <c r="AH50" s="285"/>
    </row>
    <row r="51" spans="28:34" ht="13.2" x14ac:dyDescent="0.2">
      <c r="AC51" s="285"/>
      <c r="AD51" s="285"/>
      <c r="AE51" s="285"/>
      <c r="AF51" s="285"/>
      <c r="AG51" s="285"/>
      <c r="AH51" s="285"/>
    </row>
    <row r="52" spans="28:34" ht="13.2" x14ac:dyDescent="0.2"/>
    <row r="53" spans="28:34" ht="13.2" x14ac:dyDescent="0.2">
      <c r="AF53" s="285"/>
      <c r="AG53" s="285"/>
      <c r="AH53" s="285"/>
    </row>
    <row r="54" spans="28:34" ht="13.2" x14ac:dyDescent="0.2">
      <c r="AH54" s="285"/>
    </row>
    <row r="55" spans="28:34" ht="13.2" x14ac:dyDescent="0.2"/>
    <row r="56" spans="28:34" ht="13.2" x14ac:dyDescent="0.2">
      <c r="AB56" s="285"/>
      <c r="AC56" s="285"/>
      <c r="AD56" s="285"/>
      <c r="AE56" s="285"/>
      <c r="AF56" s="285"/>
      <c r="AG56" s="285"/>
      <c r="AH56" s="285"/>
    </row>
    <row r="57" spans="28:34" ht="13.2" x14ac:dyDescent="0.2">
      <c r="AH57" s="285"/>
    </row>
    <row r="58" spans="28:34" ht="13.2" x14ac:dyDescent="0.2">
      <c r="AH58" s="285"/>
    </row>
    <row r="59" spans="28:34" ht="13.2" x14ac:dyDescent="0.2">
      <c r="AG59" s="285"/>
      <c r="AH59" s="285"/>
    </row>
    <row r="60" spans="28:34" ht="13.2" x14ac:dyDescent="0.2"/>
    <row r="61" spans="28:34" ht="13.2" x14ac:dyDescent="0.2"/>
    <row r="62" spans="28:34" ht="13.2" x14ac:dyDescent="0.2"/>
    <row r="63" spans="28:34" ht="13.2" x14ac:dyDescent="0.2">
      <c r="AH63" s="285"/>
    </row>
    <row r="64" spans="28:34" ht="13.2" x14ac:dyDescent="0.2">
      <c r="AG64" s="285"/>
      <c r="AH64" s="285"/>
    </row>
    <row r="65" spans="28:34" ht="13.2" x14ac:dyDescent="0.2"/>
    <row r="66" spans="28:34" ht="13.2" x14ac:dyDescent="0.2"/>
    <row r="67" spans="28:34" ht="13.2" x14ac:dyDescent="0.2"/>
    <row r="68" spans="28:34" ht="13.2" x14ac:dyDescent="0.2">
      <c r="AB68" s="285"/>
      <c r="AC68" s="285"/>
      <c r="AD68" s="285"/>
      <c r="AE68" s="285"/>
      <c r="AF68" s="285"/>
      <c r="AG68" s="285"/>
      <c r="AH68" s="285"/>
    </row>
    <row r="69" spans="28:34" ht="13.2" x14ac:dyDescent="0.2">
      <c r="AF69" s="285"/>
      <c r="AG69" s="285"/>
      <c r="AH69" s="285"/>
    </row>
    <row r="70" spans="28:34" ht="13.2" x14ac:dyDescent="0.2"/>
    <row r="71" spans="28:34" ht="13.2" x14ac:dyDescent="0.2"/>
    <row r="72" spans="28:34" ht="13.2" x14ac:dyDescent="0.2"/>
    <row r="73" spans="28:34" ht="13.2" x14ac:dyDescent="0.2"/>
    <row r="74" spans="28:34" ht="13.2" x14ac:dyDescent="0.2"/>
    <row r="75" spans="28:34" ht="13.2" x14ac:dyDescent="0.2">
      <c r="AH75" s="285"/>
    </row>
    <row r="76" spans="28:34" ht="13.2" x14ac:dyDescent="0.2">
      <c r="AF76" s="285"/>
      <c r="AG76" s="285"/>
      <c r="AH76" s="285"/>
    </row>
    <row r="77" spans="28:34" ht="13.2" x14ac:dyDescent="0.2">
      <c r="AG77" s="285"/>
      <c r="AH77" s="285"/>
    </row>
    <row r="78" spans="28:34" ht="13.2" x14ac:dyDescent="0.2"/>
    <row r="79" spans="28:34" ht="13.2" x14ac:dyDescent="0.2"/>
    <row r="80" spans="28:34" ht="13.2" x14ac:dyDescent="0.2"/>
    <row r="81" spans="25:34" ht="13.2" x14ac:dyDescent="0.2"/>
    <row r="82" spans="25:34" ht="13.2" x14ac:dyDescent="0.2">
      <c r="Y82" s="285"/>
    </row>
    <row r="83" spans="25:34" ht="13.2" x14ac:dyDescent="0.2">
      <c r="Y83" s="285"/>
      <c r="Z83" s="285"/>
      <c r="AA83" s="285"/>
      <c r="AB83" s="285"/>
      <c r="AC83" s="285"/>
      <c r="AD83" s="285"/>
      <c r="AE83" s="285"/>
      <c r="AF83" s="285"/>
      <c r="AG83" s="285"/>
      <c r="AH83" s="285"/>
    </row>
    <row r="84" spans="25:34" ht="13.2" x14ac:dyDescent="0.2"/>
    <row r="85" spans="25:34" ht="13.2" x14ac:dyDescent="0.2"/>
    <row r="86" spans="25:34" ht="13.2" x14ac:dyDescent="0.2"/>
    <row r="87" spans="25:34" ht="13.2" x14ac:dyDescent="0.2"/>
    <row r="88" spans="25:34" ht="13.2" x14ac:dyDescent="0.2">
      <c r="AH88" s="28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5"/>
      <c r="AG94" s="285"/>
      <c r="AH94" s="285"/>
    </row>
    <row r="95" spans="25:34" ht="13.5" customHeight="1" x14ac:dyDescent="0.2">
      <c r="AH95" s="28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5"/>
    </row>
    <row r="102" spans="33:34" ht="13.5" customHeight="1" x14ac:dyDescent="0.2"/>
    <row r="103" spans="33:34" ht="13.5" customHeight="1" x14ac:dyDescent="0.2"/>
    <row r="104" spans="33:34" ht="13.5" customHeight="1" x14ac:dyDescent="0.2">
      <c r="AG104" s="285"/>
      <c r="AH104" s="28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5"/>
    </row>
    <row r="117" spans="34:122" ht="13.5" customHeight="1" x14ac:dyDescent="0.2"/>
    <row r="118" spans="34:122" ht="13.5" customHeight="1" x14ac:dyDescent="0.2"/>
    <row r="119" spans="34:122" ht="13.5" customHeight="1" x14ac:dyDescent="0.2"/>
    <row r="120" spans="34:122" ht="13.5" customHeight="1" x14ac:dyDescent="0.2">
      <c r="AH120" s="285"/>
    </row>
    <row r="121" spans="34:122" ht="13.5" customHeight="1" x14ac:dyDescent="0.2">
      <c r="AH121" s="285"/>
    </row>
    <row r="122" spans="34:122" ht="13.5" customHeight="1" x14ac:dyDescent="0.2"/>
    <row r="123" spans="34:122" ht="13.5" customHeight="1" x14ac:dyDescent="0.2"/>
    <row r="124" spans="34:122" ht="13.5" customHeight="1" x14ac:dyDescent="0.2"/>
    <row r="125" spans="34:122" ht="13.5" customHeight="1" x14ac:dyDescent="0.2">
      <c r="DR125" s="285" t="s">
        <v>491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iIMXZA+pv+uIbQVeEkO5GB9ZGAU2SUw+Cb4ByEf0cm9WUaO0SKOgBht0L07S6pbaCd6c5BBYAKnZL7iAAtFQA==" saltValue="jIW5n5PE/N0dkbbx/h74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51</v>
      </c>
      <c r="E2" s="149"/>
      <c r="F2" s="150" t="s">
        <v>542</v>
      </c>
      <c r="G2" s="151"/>
      <c r="H2" s="152"/>
    </row>
    <row r="3" spans="1:8" x14ac:dyDescent="0.2">
      <c r="A3" s="148" t="s">
        <v>535</v>
      </c>
      <c r="B3" s="153"/>
      <c r="C3" s="154"/>
      <c r="D3" s="155">
        <v>34176</v>
      </c>
      <c r="E3" s="156"/>
      <c r="F3" s="157">
        <v>66255</v>
      </c>
      <c r="G3" s="158"/>
      <c r="H3" s="159"/>
    </row>
    <row r="4" spans="1:8" x14ac:dyDescent="0.2">
      <c r="A4" s="160"/>
      <c r="B4" s="161"/>
      <c r="C4" s="162"/>
      <c r="D4" s="163">
        <v>26526</v>
      </c>
      <c r="E4" s="164"/>
      <c r="F4" s="165">
        <v>31822</v>
      </c>
      <c r="G4" s="166"/>
      <c r="H4" s="167"/>
    </row>
    <row r="5" spans="1:8" x14ac:dyDescent="0.2">
      <c r="A5" s="148" t="s">
        <v>537</v>
      </c>
      <c r="B5" s="153"/>
      <c r="C5" s="154"/>
      <c r="D5" s="155">
        <v>18350</v>
      </c>
      <c r="E5" s="156"/>
      <c r="F5" s="157">
        <v>47278</v>
      </c>
      <c r="G5" s="158"/>
      <c r="H5" s="159"/>
    </row>
    <row r="6" spans="1:8" x14ac:dyDescent="0.2">
      <c r="A6" s="160"/>
      <c r="B6" s="161"/>
      <c r="C6" s="162"/>
      <c r="D6" s="163">
        <v>14397</v>
      </c>
      <c r="E6" s="164"/>
      <c r="F6" s="165">
        <v>24096</v>
      </c>
      <c r="G6" s="166"/>
      <c r="H6" s="167"/>
    </row>
    <row r="7" spans="1:8" x14ac:dyDescent="0.2">
      <c r="A7" s="148" t="s">
        <v>538</v>
      </c>
      <c r="B7" s="153"/>
      <c r="C7" s="154"/>
      <c r="D7" s="155">
        <v>21095</v>
      </c>
      <c r="E7" s="156"/>
      <c r="F7" s="157">
        <v>44504</v>
      </c>
      <c r="G7" s="158"/>
      <c r="H7" s="159"/>
    </row>
    <row r="8" spans="1:8" x14ac:dyDescent="0.2">
      <c r="A8" s="160"/>
      <c r="B8" s="161"/>
      <c r="C8" s="162"/>
      <c r="D8" s="163">
        <v>16197</v>
      </c>
      <c r="E8" s="164"/>
      <c r="F8" s="165">
        <v>25876</v>
      </c>
      <c r="G8" s="166"/>
      <c r="H8" s="167"/>
    </row>
    <row r="9" spans="1:8" x14ac:dyDescent="0.2">
      <c r="A9" s="148" t="s">
        <v>539</v>
      </c>
      <c r="B9" s="153"/>
      <c r="C9" s="154"/>
      <c r="D9" s="155">
        <v>32227</v>
      </c>
      <c r="E9" s="156"/>
      <c r="F9" s="157">
        <v>47820</v>
      </c>
      <c r="G9" s="158"/>
      <c r="H9" s="159"/>
    </row>
    <row r="10" spans="1:8" x14ac:dyDescent="0.2">
      <c r="A10" s="160"/>
      <c r="B10" s="161"/>
      <c r="C10" s="162"/>
      <c r="D10" s="163">
        <v>22186</v>
      </c>
      <c r="E10" s="164"/>
      <c r="F10" s="165">
        <v>25855</v>
      </c>
      <c r="G10" s="166"/>
      <c r="H10" s="167"/>
    </row>
    <row r="11" spans="1:8" x14ac:dyDescent="0.2">
      <c r="A11" s="148" t="s">
        <v>540</v>
      </c>
      <c r="B11" s="153"/>
      <c r="C11" s="154"/>
      <c r="D11" s="155">
        <v>32046</v>
      </c>
      <c r="E11" s="156"/>
      <c r="F11" s="157">
        <v>41934</v>
      </c>
      <c r="G11" s="158"/>
      <c r="H11" s="159"/>
    </row>
    <row r="12" spans="1:8" x14ac:dyDescent="0.2">
      <c r="A12" s="160"/>
      <c r="B12" s="161"/>
      <c r="C12" s="168"/>
      <c r="D12" s="163">
        <v>20976</v>
      </c>
      <c r="E12" s="164"/>
      <c r="F12" s="165">
        <v>23352</v>
      </c>
      <c r="G12" s="166"/>
      <c r="H12" s="167"/>
    </row>
    <row r="13" spans="1:8" x14ac:dyDescent="0.2">
      <c r="A13" s="148"/>
      <c r="B13" s="153"/>
      <c r="C13" s="169"/>
      <c r="D13" s="170">
        <v>27579</v>
      </c>
      <c r="E13" s="171"/>
      <c r="F13" s="172">
        <v>49558</v>
      </c>
      <c r="G13" s="173"/>
      <c r="H13" s="159"/>
    </row>
    <row r="14" spans="1:8" x14ac:dyDescent="0.2">
      <c r="A14" s="160"/>
      <c r="B14" s="161"/>
      <c r="C14" s="162"/>
      <c r="D14" s="163">
        <v>20056</v>
      </c>
      <c r="E14" s="164"/>
      <c r="F14" s="165">
        <v>26200</v>
      </c>
      <c r="G14" s="166"/>
      <c r="H14" s="167"/>
    </row>
    <row r="17" spans="1:11" x14ac:dyDescent="0.2">
      <c r="A17" s="144" t="s">
        <v>52</v>
      </c>
    </row>
    <row r="18" spans="1:11" x14ac:dyDescent="0.2">
      <c r="A18" s="174"/>
      <c r="B18" s="174" t="str">
        <f>実質収支比率等に係る経年分析!F$46</f>
        <v>H26</v>
      </c>
      <c r="C18" s="174" t="str">
        <f>実質収支比率等に係る経年分析!G$46</f>
        <v>H27</v>
      </c>
      <c r="D18" s="174" t="str">
        <f>実質収支比率等に係る経年分析!H$46</f>
        <v>H28</v>
      </c>
      <c r="E18" s="174" t="str">
        <f>実質収支比率等に係る経年分析!I$46</f>
        <v>H29</v>
      </c>
      <c r="F18" s="174" t="str">
        <f>実質収支比率等に係る経年分析!J$46</f>
        <v>H30</v>
      </c>
    </row>
    <row r="19" spans="1:11" x14ac:dyDescent="0.2">
      <c r="A19" s="174" t="s">
        <v>53</v>
      </c>
      <c r="B19" s="174">
        <f>ROUND(VALUE(SUBSTITUTE(実質収支比率等に係る経年分析!F$48,"▲","-")),2)</f>
        <v>5.26</v>
      </c>
      <c r="C19" s="174">
        <f>ROUND(VALUE(SUBSTITUTE(実質収支比率等に係る経年分析!G$48,"▲","-")),2)</f>
        <v>7.28</v>
      </c>
      <c r="D19" s="174">
        <f>ROUND(VALUE(SUBSTITUTE(実質収支比率等に係る経年分析!H$48,"▲","-")),2)</f>
        <v>6.47</v>
      </c>
      <c r="E19" s="174">
        <f>ROUND(VALUE(SUBSTITUTE(実質収支比率等に係る経年分析!I$48,"▲","-")),2)</f>
        <v>7.26</v>
      </c>
      <c r="F19" s="174">
        <f>ROUND(VALUE(SUBSTITUTE(実質収支比率等に係る経年分析!J$48,"▲","-")),2)</f>
        <v>5.55</v>
      </c>
    </row>
    <row r="20" spans="1:11" x14ac:dyDescent="0.2">
      <c r="A20" s="174" t="s">
        <v>54</v>
      </c>
      <c r="B20" s="174">
        <f>ROUND(VALUE(SUBSTITUTE(実質収支比率等に係る経年分析!F$47,"▲","-")),2)</f>
        <v>9.76</v>
      </c>
      <c r="C20" s="174">
        <f>ROUND(VALUE(SUBSTITUTE(実質収支比率等に係る経年分析!G$47,"▲","-")),2)</f>
        <v>8.9600000000000009</v>
      </c>
      <c r="D20" s="174">
        <f>ROUND(VALUE(SUBSTITUTE(実質収支比率等に係る経年分析!H$47,"▲","-")),2)</f>
        <v>9.07</v>
      </c>
      <c r="E20" s="174">
        <f>ROUND(VALUE(SUBSTITUTE(実質収支比率等に係る経年分析!I$47,"▲","-")),2)</f>
        <v>8.8000000000000007</v>
      </c>
      <c r="F20" s="174">
        <f>ROUND(VALUE(SUBSTITUTE(実質収支比率等に係る経年分析!J$47,"▲","-")),2)</f>
        <v>9.8000000000000007</v>
      </c>
    </row>
    <row r="21" spans="1:11" x14ac:dyDescent="0.2">
      <c r="A21" s="174" t="s">
        <v>55</v>
      </c>
      <c r="B21" s="174">
        <f>IF(ISNUMBER(VALUE(SUBSTITUTE(実質収支比率等に係る経年分析!F$49,"▲","-"))),ROUND(VALUE(SUBSTITUTE(実質収支比率等に係る経年分析!F$49,"▲","-")),2),NA())</f>
        <v>0.45</v>
      </c>
      <c r="C21" s="174">
        <f>IF(ISNUMBER(VALUE(SUBSTITUTE(実質収支比率等に係る経年分析!G$49,"▲","-"))),ROUND(VALUE(SUBSTITUTE(実質収支比率等に係る経年分析!G$49,"▲","-")),2),NA())</f>
        <v>1.28</v>
      </c>
      <c r="D21" s="174">
        <f>IF(ISNUMBER(VALUE(SUBSTITUTE(実質収支比率等に係る経年分析!H$49,"▲","-"))),ROUND(VALUE(SUBSTITUTE(実質収支比率等に係る経年分析!H$49,"▲","-")),2),NA())</f>
        <v>-0.62</v>
      </c>
      <c r="E21" s="174">
        <f>IF(ISNUMBER(VALUE(SUBSTITUTE(実質収支比率等に係る経年分析!I$49,"▲","-"))),ROUND(VALUE(SUBSTITUTE(実質収支比率等に係る経年分析!I$49,"▲","-")),2),NA())</f>
        <v>0.72</v>
      </c>
      <c r="F21" s="174">
        <f>IF(ISNUMBER(VALUE(SUBSTITUTE(実質収支比率等に係る経年分析!J$49,"▲","-"))),ROUND(VALUE(SUBSTITUTE(実質収支比率等に係る経年分析!J$49,"▲","-")),2),NA())</f>
        <v>-0.65</v>
      </c>
    </row>
    <row r="24" spans="1:11" x14ac:dyDescent="0.2">
      <c r="A24" s="144" t="s">
        <v>56</v>
      </c>
    </row>
    <row r="25" spans="1:11" x14ac:dyDescent="0.2">
      <c r="A25" s="175"/>
      <c r="B25" s="175" t="str">
        <f>連結実質赤字比率に係る赤字・黒字の構成分析!F$33</f>
        <v>H26</v>
      </c>
      <c r="C25" s="175"/>
      <c r="D25" s="175" t="str">
        <f>連結実質赤字比率に係る赤字・黒字の構成分析!G$33</f>
        <v>H27</v>
      </c>
      <c r="E25" s="175"/>
      <c r="F25" s="175" t="str">
        <f>連結実質赤字比率に係る赤字・黒字の構成分析!H$33</f>
        <v>H28</v>
      </c>
      <c r="G25" s="175"/>
      <c r="H25" s="175" t="str">
        <f>連結実質赤字比率に係る赤字・黒字の構成分析!I$33</f>
        <v>H29</v>
      </c>
      <c r="I25" s="175"/>
      <c r="J25" s="175" t="str">
        <f>連結実質赤字比率に係る赤字・黒字の構成分析!J$33</f>
        <v>H30</v>
      </c>
      <c r="K25" s="175"/>
    </row>
    <row r="26" spans="1:11" x14ac:dyDescent="0.2">
      <c r="A26" s="175"/>
      <c r="B26" s="175" t="s">
        <v>57</v>
      </c>
      <c r="C26" s="175" t="s">
        <v>58</v>
      </c>
      <c r="D26" s="175" t="s">
        <v>57</v>
      </c>
      <c r="E26" s="175" t="s">
        <v>58</v>
      </c>
      <c r="F26" s="175" t="s">
        <v>57</v>
      </c>
      <c r="G26" s="175" t="s">
        <v>58</v>
      </c>
      <c r="H26" s="175" t="s">
        <v>57</v>
      </c>
      <c r="I26" s="175" t="s">
        <v>58</v>
      </c>
      <c r="J26" s="175" t="s">
        <v>57</v>
      </c>
      <c r="K26" s="175" t="s">
        <v>58</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1.22</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駐車場事業特別会計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0.56999999999999995</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0.61</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2.0699999999999998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5.26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6.47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7.26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5.54</v>
      </c>
    </row>
    <row r="39" spans="1:16" x14ac:dyDescent="0.2">
      <c r="A39" s="144" t="s">
        <v>59</v>
      </c>
    </row>
    <row r="40" spans="1:16" x14ac:dyDescent="0.2">
      <c r="A40" s="176"/>
      <c r="B40" s="176" t="str">
        <f>'実質公債費比率（分子）の構造'!K$44</f>
        <v>H26</v>
      </c>
      <c r="C40" s="176"/>
      <c r="D40" s="176"/>
      <c r="E40" s="176" t="str">
        <f>'実質公債費比率（分子）の構造'!L$44</f>
        <v>H27</v>
      </c>
      <c r="F40" s="176"/>
      <c r="G40" s="176"/>
      <c r="H40" s="176" t="str">
        <f>'実質公債費比率（分子）の構造'!M$44</f>
        <v>H28</v>
      </c>
      <c r="I40" s="176"/>
      <c r="J40" s="176"/>
      <c r="K40" s="176" t="str">
        <f>'実質公債費比率（分子）の構造'!N$44</f>
        <v>H29</v>
      </c>
      <c r="L40" s="176"/>
      <c r="M40" s="176"/>
      <c r="N40" s="176" t="str">
        <f>'実質公債費比率（分子）の構造'!O$44</f>
        <v>H30</v>
      </c>
      <c r="O40" s="176"/>
      <c r="P40" s="176"/>
    </row>
    <row r="41" spans="1:16" x14ac:dyDescent="0.2">
      <c r="A41" s="176"/>
      <c r="B41" s="176" t="s">
        <v>60</v>
      </c>
      <c r="C41" s="176"/>
      <c r="D41" s="176" t="s">
        <v>61</v>
      </c>
      <c r="E41" s="176" t="s">
        <v>60</v>
      </c>
      <c r="F41" s="176"/>
      <c r="G41" s="176" t="s">
        <v>61</v>
      </c>
      <c r="H41" s="176" t="s">
        <v>60</v>
      </c>
      <c r="I41" s="176"/>
      <c r="J41" s="176" t="s">
        <v>61</v>
      </c>
      <c r="K41" s="176" t="s">
        <v>60</v>
      </c>
      <c r="L41" s="176"/>
      <c r="M41" s="176" t="s">
        <v>61</v>
      </c>
      <c r="N41" s="176" t="s">
        <v>60</v>
      </c>
      <c r="O41" s="176"/>
      <c r="P41" s="176" t="s">
        <v>61</v>
      </c>
    </row>
    <row r="42" spans="1:16" x14ac:dyDescent="0.2">
      <c r="A42" s="176" t="s">
        <v>62</v>
      </c>
      <c r="B42" s="176"/>
      <c r="C42" s="176"/>
      <c r="D42" s="176">
        <f>'実質公債費比率（分子）の構造'!K$52</f>
        <v>1985</v>
      </c>
      <c r="E42" s="176"/>
      <c r="F42" s="176"/>
      <c r="G42" s="176">
        <f>'実質公債費比率（分子）の構造'!L$52</f>
        <v>1572</v>
      </c>
      <c r="H42" s="176"/>
      <c r="I42" s="176"/>
      <c r="J42" s="176">
        <f>'実質公債費比率（分子）の構造'!M$52</f>
        <v>1506</v>
      </c>
      <c r="K42" s="176"/>
      <c r="L42" s="176"/>
      <c r="M42" s="176">
        <f>'実質公債費比率（分子）の構造'!N$52</f>
        <v>1529</v>
      </c>
      <c r="N42" s="176"/>
      <c r="O42" s="176"/>
      <c r="P42" s="176">
        <f>'実質公債費比率（分子）の構造'!O$52</f>
        <v>1503</v>
      </c>
    </row>
    <row r="43" spans="1:16" x14ac:dyDescent="0.2">
      <c r="A43" s="176" t="s">
        <v>63</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64</v>
      </c>
      <c r="B44" s="176">
        <f>'実質公債費比率（分子）の構造'!K$50</f>
        <v>13</v>
      </c>
      <c r="C44" s="176"/>
      <c r="D44" s="176"/>
      <c r="E44" s="176">
        <f>'実質公債費比率（分子）の構造'!L$50</f>
        <v>11</v>
      </c>
      <c r="F44" s="176"/>
      <c r="G44" s="176"/>
      <c r="H44" s="176">
        <f>'実質公債費比率（分子）の構造'!M$50</f>
        <v>11</v>
      </c>
      <c r="I44" s="176"/>
      <c r="J44" s="176"/>
      <c r="K44" s="176">
        <f>'実質公債費比率（分子）の構造'!N$50</f>
        <v>11</v>
      </c>
      <c r="L44" s="176"/>
      <c r="M44" s="176"/>
      <c r="N44" s="176">
        <f>'実質公債費比率（分子）の構造'!O$50</f>
        <v>7</v>
      </c>
      <c r="O44" s="176"/>
      <c r="P44" s="176"/>
    </row>
    <row r="45" spans="1:16" x14ac:dyDescent="0.2">
      <c r="A45" s="176" t="s">
        <v>65</v>
      </c>
      <c r="B45" s="176">
        <f>'実質公債費比率（分子）の構造'!K$49</f>
        <v>242</v>
      </c>
      <c r="C45" s="176"/>
      <c r="D45" s="176"/>
      <c r="E45" s="176">
        <f>'実質公債費比率（分子）の構造'!L$49</f>
        <v>90</v>
      </c>
      <c r="F45" s="176"/>
      <c r="G45" s="176"/>
      <c r="H45" s="176">
        <f>'実質公債費比率（分子）の構造'!M$49</f>
        <v>78</v>
      </c>
      <c r="I45" s="176"/>
      <c r="J45" s="176"/>
      <c r="K45" s="176">
        <f>'実質公債費比率（分子）の構造'!N$49</f>
        <v>70</v>
      </c>
      <c r="L45" s="176"/>
      <c r="M45" s="176"/>
      <c r="N45" s="176">
        <f>'実質公債費比率（分子）の構造'!O$49</f>
        <v>64</v>
      </c>
      <c r="O45" s="176"/>
      <c r="P45" s="176"/>
    </row>
    <row r="46" spans="1:16" x14ac:dyDescent="0.2">
      <c r="A46" s="176" t="s">
        <v>66</v>
      </c>
      <c r="B46" s="176">
        <f>'実質公債費比率（分子）の構造'!K$48</f>
        <v>138</v>
      </c>
      <c r="C46" s="176"/>
      <c r="D46" s="176"/>
      <c r="E46" s="176">
        <f>'実質公債費比率（分子）の構造'!L$48</f>
        <v>97</v>
      </c>
      <c r="F46" s="176"/>
      <c r="G46" s="176"/>
      <c r="H46" s="176">
        <f>'実質公債費比率（分子）の構造'!M$48</f>
        <v>63</v>
      </c>
      <c r="I46" s="176"/>
      <c r="J46" s="176"/>
      <c r="K46" s="176">
        <f>'実質公債費比率（分子）の構造'!N$48</f>
        <v>56</v>
      </c>
      <c r="L46" s="176"/>
      <c r="M46" s="176"/>
      <c r="N46" s="176">
        <f>'実質公債費比率（分子）の構造'!O$48</f>
        <v>22</v>
      </c>
      <c r="O46" s="176"/>
      <c r="P46" s="176"/>
    </row>
    <row r="47" spans="1:16" x14ac:dyDescent="0.2">
      <c r="A47" s="176" t="s">
        <v>67</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68</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69</v>
      </c>
      <c r="B49" s="176">
        <f>'実質公債費比率（分子）の構造'!K$45</f>
        <v>2122</v>
      </c>
      <c r="C49" s="176"/>
      <c r="D49" s="176"/>
      <c r="E49" s="176">
        <f>'実質公債費比率（分子）の構造'!L$45</f>
        <v>2034</v>
      </c>
      <c r="F49" s="176"/>
      <c r="G49" s="176"/>
      <c r="H49" s="176">
        <f>'実質公債費比率（分子）の構造'!M$45</f>
        <v>1915</v>
      </c>
      <c r="I49" s="176"/>
      <c r="J49" s="176"/>
      <c r="K49" s="176">
        <f>'実質公債費比率（分子）の構造'!N$45</f>
        <v>1899</v>
      </c>
      <c r="L49" s="176"/>
      <c r="M49" s="176"/>
      <c r="N49" s="176">
        <f>'実質公債費比率（分子）の構造'!O$45</f>
        <v>1875</v>
      </c>
      <c r="O49" s="176"/>
      <c r="P49" s="176"/>
    </row>
    <row r="50" spans="1:16" x14ac:dyDescent="0.2">
      <c r="A50" s="176" t="s">
        <v>70</v>
      </c>
      <c r="B50" s="176" t="e">
        <f>NA()</f>
        <v>#N/A</v>
      </c>
      <c r="C50" s="176">
        <f>IF(ISNUMBER('実質公債費比率（分子）の構造'!K$53),'実質公債費比率（分子）の構造'!K$53,NA())</f>
        <v>530</v>
      </c>
      <c r="D50" s="176" t="e">
        <f>NA()</f>
        <v>#N/A</v>
      </c>
      <c r="E50" s="176" t="e">
        <f>NA()</f>
        <v>#N/A</v>
      </c>
      <c r="F50" s="176">
        <f>IF(ISNUMBER('実質公債費比率（分子）の構造'!L$53),'実質公債費比率（分子）の構造'!L$53,NA())</f>
        <v>660</v>
      </c>
      <c r="G50" s="176" t="e">
        <f>NA()</f>
        <v>#N/A</v>
      </c>
      <c r="H50" s="176" t="e">
        <f>NA()</f>
        <v>#N/A</v>
      </c>
      <c r="I50" s="176">
        <f>IF(ISNUMBER('実質公債費比率（分子）の構造'!M$53),'実質公債費比率（分子）の構造'!M$53,NA())</f>
        <v>561</v>
      </c>
      <c r="J50" s="176" t="e">
        <f>NA()</f>
        <v>#N/A</v>
      </c>
      <c r="K50" s="176" t="e">
        <f>NA()</f>
        <v>#N/A</v>
      </c>
      <c r="L50" s="176">
        <f>IF(ISNUMBER('実質公債費比率（分子）の構造'!N$53),'実質公債費比率（分子）の構造'!N$53,NA())</f>
        <v>507</v>
      </c>
      <c r="M50" s="176" t="e">
        <f>NA()</f>
        <v>#N/A</v>
      </c>
      <c r="N50" s="176" t="e">
        <f>NA()</f>
        <v>#N/A</v>
      </c>
      <c r="O50" s="176">
        <f>IF(ISNUMBER('実質公債費比率（分子）の構造'!O$53),'実質公債費比率（分子）の構造'!O$53,NA())</f>
        <v>465</v>
      </c>
      <c r="P50" s="176" t="e">
        <f>NA()</f>
        <v>#N/A</v>
      </c>
    </row>
    <row r="53" spans="1:16" x14ac:dyDescent="0.2">
      <c r="A53" s="144" t="s">
        <v>71</v>
      </c>
    </row>
    <row r="54" spans="1:16" x14ac:dyDescent="0.2">
      <c r="A54" s="175"/>
      <c r="B54" s="175" t="str">
        <f>'将来負担比率（分子）の構造'!I$40</f>
        <v>H26</v>
      </c>
      <c r="C54" s="175"/>
      <c r="D54" s="175"/>
      <c r="E54" s="175" t="str">
        <f>'将来負担比率（分子）の構造'!J$40</f>
        <v>H27</v>
      </c>
      <c r="F54" s="175"/>
      <c r="G54" s="175"/>
      <c r="H54" s="175" t="str">
        <f>'将来負担比率（分子）の構造'!K$40</f>
        <v>H28</v>
      </c>
      <c r="I54" s="175"/>
      <c r="J54" s="175"/>
      <c r="K54" s="175" t="str">
        <f>'将来負担比率（分子）の構造'!L$40</f>
        <v>H29</v>
      </c>
      <c r="L54" s="175"/>
      <c r="M54" s="175"/>
      <c r="N54" s="175" t="str">
        <f>'将来負担比率（分子）の構造'!M$40</f>
        <v>H30</v>
      </c>
      <c r="O54" s="175"/>
      <c r="P54" s="175"/>
    </row>
    <row r="55" spans="1:16" x14ac:dyDescent="0.2">
      <c r="A55" s="175"/>
      <c r="B55" s="175" t="s">
        <v>72</v>
      </c>
      <c r="C55" s="175"/>
      <c r="D55" s="175" t="s">
        <v>73</v>
      </c>
      <c r="E55" s="175" t="s">
        <v>72</v>
      </c>
      <c r="F55" s="175"/>
      <c r="G55" s="175" t="s">
        <v>73</v>
      </c>
      <c r="H55" s="175" t="s">
        <v>72</v>
      </c>
      <c r="I55" s="175"/>
      <c r="J55" s="175" t="s">
        <v>73</v>
      </c>
      <c r="K55" s="175" t="s">
        <v>72</v>
      </c>
      <c r="L55" s="175"/>
      <c r="M55" s="175" t="s">
        <v>73</v>
      </c>
      <c r="N55" s="175" t="s">
        <v>72</v>
      </c>
      <c r="O55" s="175"/>
      <c r="P55" s="175" t="s">
        <v>73</v>
      </c>
    </row>
    <row r="56" spans="1:16" x14ac:dyDescent="0.2">
      <c r="A56" s="175" t="s">
        <v>42</v>
      </c>
      <c r="B56" s="175"/>
      <c r="C56" s="175"/>
      <c r="D56" s="175">
        <f>'将来負担比率（分子）の構造'!I$52</f>
        <v>15696</v>
      </c>
      <c r="E56" s="175"/>
      <c r="F56" s="175"/>
      <c r="G56" s="175">
        <f>'将来負担比率（分子）の構造'!J$52</f>
        <v>15755</v>
      </c>
      <c r="H56" s="175"/>
      <c r="I56" s="175"/>
      <c r="J56" s="175">
        <f>'将来負担比率（分子）の構造'!K$52</f>
        <v>15860</v>
      </c>
      <c r="K56" s="175"/>
      <c r="L56" s="175"/>
      <c r="M56" s="175">
        <f>'将来負担比率（分子）の構造'!L$52</f>
        <v>15992</v>
      </c>
      <c r="N56" s="175"/>
      <c r="O56" s="175"/>
      <c r="P56" s="175">
        <f>'将来負担比率（分子）の構造'!M$52</f>
        <v>16046</v>
      </c>
    </row>
    <row r="57" spans="1:16" x14ac:dyDescent="0.2">
      <c r="A57" s="175" t="s">
        <v>41</v>
      </c>
      <c r="B57" s="175"/>
      <c r="C57" s="175"/>
      <c r="D57" s="175">
        <f>'将来負担比率（分子）の構造'!I$51</f>
        <v>2111</v>
      </c>
      <c r="E57" s="175"/>
      <c r="F57" s="175"/>
      <c r="G57" s="175">
        <f>'将来負担比率（分子）の構造'!J$51</f>
        <v>1666</v>
      </c>
      <c r="H57" s="175"/>
      <c r="I57" s="175"/>
      <c r="J57" s="175">
        <f>'将来負担比率（分子）の構造'!K$51</f>
        <v>1298</v>
      </c>
      <c r="K57" s="175"/>
      <c r="L57" s="175"/>
      <c r="M57" s="175">
        <f>'将来負担比率（分子）の構造'!L$51</f>
        <v>1206</v>
      </c>
      <c r="N57" s="175"/>
      <c r="O57" s="175"/>
      <c r="P57" s="175">
        <f>'将来負担比率（分子）の構造'!M$51</f>
        <v>1305</v>
      </c>
    </row>
    <row r="58" spans="1:16" x14ac:dyDescent="0.2">
      <c r="A58" s="175" t="s">
        <v>40</v>
      </c>
      <c r="B58" s="175"/>
      <c r="C58" s="175"/>
      <c r="D58" s="175">
        <f>'将来負担比率（分子）の構造'!I$50</f>
        <v>3492</v>
      </c>
      <c r="E58" s="175"/>
      <c r="F58" s="175"/>
      <c r="G58" s="175">
        <f>'将来負担比率（分子）の構造'!J$50</f>
        <v>3821</v>
      </c>
      <c r="H58" s="175"/>
      <c r="I58" s="175"/>
      <c r="J58" s="175">
        <f>'将来負担比率（分子）の構造'!K$50</f>
        <v>4310</v>
      </c>
      <c r="K58" s="175"/>
      <c r="L58" s="175"/>
      <c r="M58" s="175">
        <f>'将来負担比率（分子）の構造'!L$50</f>
        <v>4572</v>
      </c>
      <c r="N58" s="175"/>
      <c r="O58" s="175"/>
      <c r="P58" s="175">
        <f>'将来負担比率（分子）の構造'!M$50</f>
        <v>5040</v>
      </c>
    </row>
    <row r="59" spans="1:16" x14ac:dyDescent="0.2">
      <c r="A59" s="175" t="s">
        <v>38</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37</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35</v>
      </c>
      <c r="B61" s="175">
        <f>'将来負担比率（分子）の構造'!I$46</f>
        <v>67</v>
      </c>
      <c r="C61" s="175"/>
      <c r="D61" s="175"/>
      <c r="E61" s="175">
        <f>'将来負担比率（分子）の構造'!J$46</f>
        <v>58</v>
      </c>
      <c r="F61" s="175"/>
      <c r="G61" s="175"/>
      <c r="H61" s="175">
        <f>'将来負担比率（分子）の構造'!K$46</f>
        <v>54</v>
      </c>
      <c r="I61" s="175"/>
      <c r="J61" s="175"/>
      <c r="K61" s="175">
        <f>'将来負担比率（分子）の構造'!L$46</f>
        <v>50</v>
      </c>
      <c r="L61" s="175"/>
      <c r="M61" s="175"/>
      <c r="N61" s="175">
        <f>'将来負担比率（分子）の構造'!M$46</f>
        <v>46</v>
      </c>
      <c r="O61" s="175"/>
      <c r="P61" s="175"/>
    </row>
    <row r="62" spans="1:16" x14ac:dyDescent="0.2">
      <c r="A62" s="175" t="s">
        <v>34</v>
      </c>
      <c r="B62" s="175">
        <f>'将来負担比率（分子）の構造'!I$45</f>
        <v>4980</v>
      </c>
      <c r="C62" s="175"/>
      <c r="D62" s="175"/>
      <c r="E62" s="175">
        <f>'将来負担比率（分子）の構造'!J$45</f>
        <v>4775</v>
      </c>
      <c r="F62" s="175"/>
      <c r="G62" s="175"/>
      <c r="H62" s="175">
        <f>'将来負担比率（分子）の構造'!K$45</f>
        <v>4730</v>
      </c>
      <c r="I62" s="175"/>
      <c r="J62" s="175"/>
      <c r="K62" s="175">
        <f>'将来負担比率（分子）の構造'!L$45</f>
        <v>4659</v>
      </c>
      <c r="L62" s="175"/>
      <c r="M62" s="175"/>
      <c r="N62" s="175">
        <f>'将来負担比率（分子）の構造'!M$45</f>
        <v>4492</v>
      </c>
      <c r="O62" s="175"/>
      <c r="P62" s="175"/>
    </row>
    <row r="63" spans="1:16" x14ac:dyDescent="0.2">
      <c r="A63" s="175" t="s">
        <v>33</v>
      </c>
      <c r="B63" s="175">
        <f>'将来負担比率（分子）の構造'!I$44</f>
        <v>543</v>
      </c>
      <c r="C63" s="175"/>
      <c r="D63" s="175"/>
      <c r="E63" s="175">
        <f>'将来負担比率（分子）の構造'!J$44</f>
        <v>460</v>
      </c>
      <c r="F63" s="175"/>
      <c r="G63" s="175"/>
      <c r="H63" s="175">
        <f>'将来負担比率（分子）の構造'!K$44</f>
        <v>376</v>
      </c>
      <c r="I63" s="175"/>
      <c r="J63" s="175"/>
      <c r="K63" s="175">
        <f>'将来負担比率（分子）の構造'!L$44</f>
        <v>307</v>
      </c>
      <c r="L63" s="175"/>
      <c r="M63" s="175"/>
      <c r="N63" s="175">
        <f>'将来負担比率（分子）の構造'!M$44</f>
        <v>247</v>
      </c>
      <c r="O63" s="175"/>
      <c r="P63" s="175"/>
    </row>
    <row r="64" spans="1:16" x14ac:dyDescent="0.2">
      <c r="A64" s="175" t="s">
        <v>32</v>
      </c>
      <c r="B64" s="175">
        <f>'将来負担比率（分子）の構造'!I$43</f>
        <v>1157</v>
      </c>
      <c r="C64" s="175"/>
      <c r="D64" s="175"/>
      <c r="E64" s="175">
        <f>'将来負担比率（分子）の構造'!J$43</f>
        <v>866</v>
      </c>
      <c r="F64" s="175"/>
      <c r="G64" s="175"/>
      <c r="H64" s="175">
        <f>'将来負担比率（分子）の構造'!K$43</f>
        <v>630</v>
      </c>
      <c r="I64" s="175"/>
      <c r="J64" s="175"/>
      <c r="K64" s="175">
        <f>'将来負担比率（分子）の構造'!L$43</f>
        <v>454</v>
      </c>
      <c r="L64" s="175"/>
      <c r="M64" s="175"/>
      <c r="N64" s="175">
        <f>'将来負担比率（分子）の構造'!M$43</f>
        <v>356</v>
      </c>
      <c r="O64" s="175"/>
      <c r="P64" s="175"/>
    </row>
    <row r="65" spans="1:16" x14ac:dyDescent="0.2">
      <c r="A65" s="175" t="s">
        <v>31</v>
      </c>
      <c r="B65" s="175">
        <f>'将来負担比率（分子）の構造'!I$42</f>
        <v>308</v>
      </c>
      <c r="C65" s="175"/>
      <c r="D65" s="175"/>
      <c r="E65" s="175">
        <f>'将来負担比率（分子）の構造'!J$42</f>
        <v>179</v>
      </c>
      <c r="F65" s="175"/>
      <c r="G65" s="175"/>
      <c r="H65" s="175">
        <f>'将来負担比率（分子）の構造'!K$42</f>
        <v>271</v>
      </c>
      <c r="I65" s="175"/>
      <c r="J65" s="175"/>
      <c r="K65" s="175">
        <f>'将来負担比率（分子）の構造'!L$42</f>
        <v>528</v>
      </c>
      <c r="L65" s="175"/>
      <c r="M65" s="175"/>
      <c r="N65" s="175">
        <f>'将来負担比率（分子）の構造'!M$42</f>
        <v>793</v>
      </c>
      <c r="O65" s="175"/>
      <c r="P65" s="175"/>
    </row>
    <row r="66" spans="1:16" x14ac:dyDescent="0.2">
      <c r="A66" s="175" t="s">
        <v>30</v>
      </c>
      <c r="B66" s="175">
        <f>'将来負担比率（分子）の構造'!I$41</f>
        <v>19346</v>
      </c>
      <c r="C66" s="175"/>
      <c r="D66" s="175"/>
      <c r="E66" s="175">
        <f>'将来負担比率（分子）の構造'!J$41</f>
        <v>18954</v>
      </c>
      <c r="F66" s="175"/>
      <c r="G66" s="175"/>
      <c r="H66" s="175">
        <f>'将来負担比率（分子）の構造'!K$41</f>
        <v>18682</v>
      </c>
      <c r="I66" s="175"/>
      <c r="J66" s="175"/>
      <c r="K66" s="175">
        <f>'将来負担比率（分子）の構造'!L$41</f>
        <v>19039</v>
      </c>
      <c r="L66" s="175"/>
      <c r="M66" s="175"/>
      <c r="N66" s="175">
        <f>'将来負担比率（分子）の構造'!M$41</f>
        <v>19522</v>
      </c>
      <c r="O66" s="175"/>
      <c r="P66" s="175"/>
    </row>
    <row r="67" spans="1:16" x14ac:dyDescent="0.2">
      <c r="A67" s="175" t="s">
        <v>74</v>
      </c>
      <c r="B67" s="175" t="e">
        <f>NA()</f>
        <v>#N/A</v>
      </c>
      <c r="C67" s="175">
        <f>IF(ISNUMBER('将来負担比率（分子）の構造'!I$53), IF('将来負担比率（分子）の構造'!I$53 &lt; 0, 0, '将来負担比率（分子）の構造'!I$53), NA())</f>
        <v>5101</v>
      </c>
      <c r="D67" s="175" t="e">
        <f>NA()</f>
        <v>#N/A</v>
      </c>
      <c r="E67" s="175" t="e">
        <f>NA()</f>
        <v>#N/A</v>
      </c>
      <c r="F67" s="175">
        <f>IF(ISNUMBER('将来負担比率（分子）の構造'!J$53), IF('将来負担比率（分子）の構造'!J$53 &lt; 0, 0, '将来負担比率（分子）の構造'!J$53), NA())</f>
        <v>4050</v>
      </c>
      <c r="G67" s="175" t="e">
        <f>NA()</f>
        <v>#N/A</v>
      </c>
      <c r="H67" s="175" t="e">
        <f>NA()</f>
        <v>#N/A</v>
      </c>
      <c r="I67" s="175">
        <f>IF(ISNUMBER('将来負担比率（分子）の構造'!K$53), IF('将来負担比率（分子）の構造'!K$53 &lt; 0, 0, '将来負担比率（分子）の構造'!K$53), NA())</f>
        <v>3274</v>
      </c>
      <c r="J67" s="175" t="e">
        <f>NA()</f>
        <v>#N/A</v>
      </c>
      <c r="K67" s="175" t="e">
        <f>NA()</f>
        <v>#N/A</v>
      </c>
      <c r="L67" s="175">
        <f>IF(ISNUMBER('将来負担比率（分子）の構造'!L$53), IF('将来負担比率（分子）の構造'!L$53 &lt; 0, 0, '将来負担比率（分子）の構造'!L$53), NA())</f>
        <v>3268</v>
      </c>
      <c r="M67" s="175" t="e">
        <f>NA()</f>
        <v>#N/A</v>
      </c>
      <c r="N67" s="175" t="e">
        <f>NA()</f>
        <v>#N/A</v>
      </c>
      <c r="O67" s="175">
        <f>IF(ISNUMBER('将来負担比率（分子）の構造'!M$53), IF('将来負担比率（分子）の構造'!M$53 &lt; 0, 0, '将来負担比率（分子）の構造'!M$53), NA())</f>
        <v>3065</v>
      </c>
      <c r="P67" s="175" t="e">
        <f>NA()</f>
        <v>#N/A</v>
      </c>
    </row>
    <row r="70" spans="1:16" x14ac:dyDescent="0.2">
      <c r="A70" s="177" t="s">
        <v>75</v>
      </c>
      <c r="B70" s="177"/>
      <c r="C70" s="177"/>
      <c r="D70" s="177"/>
      <c r="E70" s="177"/>
      <c r="F70" s="177"/>
    </row>
    <row r="71" spans="1:16" x14ac:dyDescent="0.2">
      <c r="A71" s="178"/>
      <c r="B71" s="178" t="str">
        <f>基金残高に係る経年分析!F54</f>
        <v>H28</v>
      </c>
      <c r="C71" s="178" t="str">
        <f>基金残高に係る経年分析!G54</f>
        <v>H29</v>
      </c>
      <c r="D71" s="178" t="str">
        <f>基金残高に係る経年分析!H54</f>
        <v>H30</v>
      </c>
    </row>
    <row r="72" spans="1:16" x14ac:dyDescent="0.2">
      <c r="A72" s="178" t="s">
        <v>76</v>
      </c>
      <c r="B72" s="179">
        <f>基金残高に係る経年分析!F55</f>
        <v>1368</v>
      </c>
      <c r="C72" s="179">
        <f>基金残高に係る経年分析!G55</f>
        <v>1345</v>
      </c>
      <c r="D72" s="179">
        <f>基金残高に係る経年分析!H55</f>
        <v>1503</v>
      </c>
    </row>
    <row r="73" spans="1:16" x14ac:dyDescent="0.2">
      <c r="A73" s="178" t="s">
        <v>77</v>
      </c>
      <c r="B73" s="179">
        <f>基金残高に係る経年分析!F56</f>
        <v>1</v>
      </c>
      <c r="C73" s="179">
        <f>基金残高に係る経年分析!G56</f>
        <v>1</v>
      </c>
      <c r="D73" s="179">
        <f>基金残高に係る経年分析!H56</f>
        <v>1</v>
      </c>
    </row>
    <row r="74" spans="1:16" x14ac:dyDescent="0.2">
      <c r="A74" s="178" t="s">
        <v>78</v>
      </c>
      <c r="B74" s="179">
        <f>基金残高に係る経年分析!F57</f>
        <v>2600</v>
      </c>
      <c r="C74" s="179">
        <f>基金残高に係る経年分析!G57</f>
        <v>2771</v>
      </c>
      <c r="D74" s="179">
        <f>基金残高に係る経年分析!H57</f>
        <v>3034</v>
      </c>
    </row>
  </sheetData>
  <sheetProtection algorithmName="SHA-512" hashValue="uyECmNtXb2lbxW9cBM2ZCwNf2ndO2yTdhoYVB00WVZDcmlOP4CUV3I0miBfYiJsF0MPPohtyLIEAq4m00f9HbA==" saltValue="4ayHcER250fNONPjq1+/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2020-08-19T02:07:08Z</cp:lastPrinted>
  <dcterms:created xsi:type="dcterms:W3CDTF">2020-02-10T03:24:49Z</dcterms:created>
  <dcterms:modified xsi:type="dcterms:W3CDTF">2020-08-19T02:07:10Z</dcterms:modified>
  <cp:category/>
</cp:coreProperties>
</file>