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AU88" i="11" l="1"/>
  <c r="AP88" i="11"/>
  <c r="AU63" i="11"/>
  <c r="AP63" i="11"/>
  <c r="AP23" i="11"/>
  <c r="V23" i="11"/>
  <c r="AA23" i="11"/>
  <c r="Q23" i="11"/>
  <c r="CW102" i="11"/>
  <c r="DB102" i="11"/>
  <c r="DG102" i="11"/>
  <c r="DL102" i="11"/>
  <c r="DQ102" i="11"/>
  <c r="CR102" i="11"/>
  <c r="AF88" i="11"/>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BW34" i="9"/>
  <c r="AM34" i="9"/>
  <c r="C34" i="9"/>
  <c r="BW35" i="9" l="1"/>
  <c r="BW36" i="9" s="1"/>
  <c r="BW37" i="9" s="1"/>
  <c r="BW38" i="9" s="1"/>
  <c r="BW39" i="9" s="1"/>
  <c r="BW40" i="9" s="1"/>
  <c r="BW41" i="9" s="1"/>
  <c r="BW42"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BE34" i="9"/>
</calcChain>
</file>

<file path=xl/sharedStrings.xml><?xml version="1.0" encoding="utf-8"?>
<sst xmlns="http://schemas.openxmlformats.org/spreadsheetml/2006/main" count="1028" uniqueCount="561">
  <si>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</si>
  <si>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</si>
  <si>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</si>
  <si>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</si>
  <si>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</si>
  <si>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</si>
  <si>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</si>
  <si>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</si>
  <si>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</si>
  <si>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</si>
  <si>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</si>
  <si>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</si>
  <si>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</si>
  <si>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</si>
  <si>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</si>
  <si>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</si>
  <si>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</si>
  <si>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</si>
  <si>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</si>
  <si>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</si>
  <si>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</si>
  <si>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</si>
  <si>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</si>
  <si>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</si>
  <si>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</si>
  <si>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</si>
  <si>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</si>
  <si>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</si>
  <si>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</si>
  <si>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</si>
  <si>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</si>
  <si>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</si>
  <si>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</si>
  <si>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</si>
  <si>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</si>
  <si>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</si>
  <si>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</si>
  <si>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</si>
  <si>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</si>
  <si>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</si>
  <si>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</si>
  <si>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</si>
  <si>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</si>
  <si>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</si>
  <si>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</si>
  <si>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</si>
  <si>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</si>
  <si>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</si>
  <si>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</si>
  <si>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</si>
  <si>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</si>
  <si>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</si>
  <si>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</si>
  <si>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</si>
  <si>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</si>
  <si>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</si>
  <si>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</si>
  <si>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</si>
  <si>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</si>
  <si>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</si>
  <si>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</si>
  <si>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</si>
  <si>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</si>
  <si>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</si>
  <si>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</si>
  <si>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</si>
  <si>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</si>
  <si>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</si>
  <si>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</si>
  <si>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</si>
  <si>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</si>
  <si>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</si>
  <si>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</si>
  <si>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</si>
  <si>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</si>
  <si>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</si>
  <si>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</si>
  <si>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</si>
  <si>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</si>
  <si>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</si>
  <si>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</si>
  <si>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</si>
  <si>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</si>
  <si>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</si>
  <si>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</si>
  <si>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</si>
  <si>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</si>
  <si>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</si>
  <si>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</si>
  <si>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</si>
  <si>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</si>
  <si>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</si>
  <si>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</si>
  <si>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</si>
  <si>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</si>
  <si>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</si>
  <si>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</si>
  <si>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</si>
  <si>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</si>
  <si>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</si>
  <si>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</si>
  <si>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</si>
  <si>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</si>
  <si>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</si>
  <si>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</si>
  <si>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</si>
  <si>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</si>
  <si>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</si>
  <si>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</si>
  <si>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</si>
  <si>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</si>
  <si>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</si>
  <si>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</si>
  <si>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</si>
  <si>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</si>
  <si>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</si>
  <si>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</si>
  <si>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</si>
  <si>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</si>
  <si>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</si>
  <si>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</si>
  <si>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</si>
  <si>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</si>
  <si>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</si>
  <si>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</si>
  <si>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</si>
  <si>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</si>
  <si>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</si>
  <si>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</si>
  <si>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</si>
  <si>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</si>
  <si>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</si>
  <si>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</si>
  <si>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</si>
  <si>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</si>
  <si>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</si>
  <si>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</si>
  <si>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</si>
  <si>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</si>
  <si>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</si>
  <si>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</si>
  <si>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</si>
  <si>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</si>
  <si>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</si>
  <si>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</si>
  <si>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</si>
  <si>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</si>
  <si>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</si>
  <si>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</si>
  <si>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</si>
  <si>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</si>
  <si>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</si>
  <si>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</si>
  <si>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</si>
  <si>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</si>
  <si>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</si>
  <si>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</si>
  <si>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</si>
  <si>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</si>
  <si>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</si>
  <si>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</si>
  <si>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</si>
  <si>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</si>
  <si>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</si>
  <si>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</si>
  <si>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</si>
  <si>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</si>
  <si>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</si>
  <si>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</si>
  <si>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</si>
  <si>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</si>
  <si>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</si>
  <si>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</si>
  <si>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</si>
  <si>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</si>
  <si>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</si>
  <si>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</si>
  <si>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</si>
  <si>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</si>
  <si>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</si>
  <si>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</si>
  <si>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</si>
  <si>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</si>
  <si>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</si>
  <si>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</si>
  <si>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</si>
  <si>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</si>
  <si>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</si>
  <si>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</si>
  <si>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</si>
  <si>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</si>
  <si>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</si>
  <si>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</si>
  <si>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</si>
  <si>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</si>
  <si>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</si>
  <si>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東京都清瀬市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</si>
  <si>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</si>
  <si>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</si>
  <si>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</si>
  <si>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</si>
  <si>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</si>
  <si>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</si>
  <si>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</si>
  <si>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</si>
  <si>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</si>
  <si>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</si>
  <si>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</si>
  <si>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</si>
  <si>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</si>
  <si>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</si>
  <si>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</si>
  <si>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</si>
  <si>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</si>
  <si>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</si>
  <si>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</si>
  <si>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</si>
  <si>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</si>
  <si>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</si>
  <si>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</si>
  <si>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</si>
  <si>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</si>
  <si>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</si>
  <si>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</si>
  <si>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</si>
  <si>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</si>
  <si>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</si>
  <si>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</si>
  <si>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</si>
  <si>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</si>
  <si>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</si>
  <si>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</si>
  <si>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</si>
  <si>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</si>
  <si>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</si>
  <si>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</si>
  <si>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</si>
  <si>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</si>
  <si>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</si>
  <si>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</si>
  <si>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</si>
  <si>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</si>
  <si>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</si>
  <si>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</si>
  <si>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</si>
  <si>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</si>
  <si>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</si>
  <si>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</si>
  <si>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</si>
  <si>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</si>
  <si>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</si>
  <si>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</si>
  <si>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</si>
  <si>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</si>
  <si>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</si>
  <si>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</si>
  <si>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</si>
  <si>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</si>
  <si>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</si>
  <si>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</si>
  <si>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</si>
  <si>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</si>
  <si>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</si>
  <si>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</si>
  <si>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</si>
  <si>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</si>
  <si>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</si>
  <si>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</si>
  <si>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</si>
  <si>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</si>
  <si>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</si>
  <si>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</si>
  <si>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</si>
  <si>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</si>
  <si>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</si>
  <si>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</si>
  <si>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</si>
  <si>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</si>
  <si>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</si>
  <si>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</si>
  <si>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</si>
  <si>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</si>
  <si>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</si>
  <si>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</si>
  <si>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</si>
  <si>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</si>
  <si>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</si>
  <si>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</si>
  <si>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</si>
  <si>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</si>
  <si>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</si>
  <si>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</si>
  <si>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</si>
  <si>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</si>
  <si>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</si>
  <si>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</si>
  <si>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</si>
  <si>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</si>
  <si>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</si>
  <si>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</si>
  <si>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</si>
  <si>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</si>
  <si>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</si>
  <si>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</si>
  <si>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</si>
  <si>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</si>
  <si>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</si>
  <si>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</si>
  <si>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</si>
  <si>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</si>
  <si>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</si>
  <si>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</si>
  <si>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</si>
  <si>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</si>
  <si>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</si>
  <si>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</si>
  <si>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</si>
  <si>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</si>
  <si>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</si>
  <si>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</si>
  <si>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</si>
  <si>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</si>
  <si>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</si>
  <si>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</si>
  <si>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</si>
  <si>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</si>
  <si>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</si>
  <si>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</si>
  <si>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</si>
  <si>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</si>
  <si>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</si>
  <si>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</si>
  <si>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</si>
  <si>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</si>
  <si>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</si>
  <si>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</si>
  <si>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</si>
  <si>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</si>
  <si>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</si>
  <si>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</si>
  <si>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</si>
  <si>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</si>
  <si>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</si>
  <si>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</si>
  <si>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</si>
  <si>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東京都清瀬市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</si>
  <si>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</si>
  <si>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</si>
  <si>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</si>
  <si>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</si>
  <si>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</si>
  <si>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</si>
  <si>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</si>
  <si>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</si>
  <si>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</si>
  <si>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</si>
  <si>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</si>
  <si>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</si>
  <si>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</si>
  <si>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</si>
  <si>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</si>
  <si>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</si>
  <si>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</si>
  <si>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</si>
  <si>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</si>
  <si>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</si>
  <si>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</si>
  <si>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</si>
  <si>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</si>
  <si>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</si>
  <si>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</si>
  <si>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</si>
  <si>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</si>
  <si>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</si>
  <si>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</si>
  <si>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</si>
  <si>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</si>
  <si>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</si>
  <si>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</si>
  <si>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</si>
  <si>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</si>
  <si>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</si>
  <si>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</si>
  <si>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</si>
  <si>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</si>
  <si>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</si>
  <si>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</si>
  <si>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</si>
  <si>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</si>
  <si>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</si>
  <si>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</si>
  <si>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</si>
  <si>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</si>
  <si>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</si>
  <si>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</si>
  <si>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</si>
  <si>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</si>
  <si>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</si>
  <si>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</si>
  <si>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</si>
  <si>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</si>
  <si>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</si>
  <si>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</si>
  <si>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</si>
  <si>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</si>
  <si>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</si>
  <si>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</si>
  <si>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</si>
  <si>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</si>
  <si>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</si>
  <si>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</si>
  <si>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</si>
  <si>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</si>
  <si>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</si>
  <si>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</si>
  <si>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</si>
  <si>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</si>
  <si>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</si>
  <si>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</si>
  <si>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</si>
  <si>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</si>
  <si>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</si>
  <si>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</si>
  <si>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</si>
  <si>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</si>
  <si>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</si>
  <si>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</si>
  <si>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</si>
  <si>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</si>
  <si>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</si>
  <si>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</si>
  <si>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</si>
  <si>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</si>
  <si>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</si>
  <si>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</si>
  <si>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</si>
  <si>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</si>
  <si>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</si>
  <si>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</si>
  <si>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</si>
  <si>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</si>
  <si>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</si>
  <si>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</si>
  <si>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</si>
  <si>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</si>
  <si>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</si>
  <si>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</si>
  <si>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</si>
  <si>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</si>
  <si>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</si>
  <si>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</si>
  <si>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</si>
  <si>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</si>
  <si>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</si>
  <si>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</si>
  <si>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</si>
  <si>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</si>
  <si>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</si>
  <si>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</si>
  <si>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</si>
  <si>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</si>
  <si>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</si>
  <si>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</si>
  <si>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</si>
  <si>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</si>
  <si>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</si>
  <si>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</si>
  <si>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</si>
  <si>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</si>
  <si>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</si>
  <si>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</si>
  <si>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</si>
  <si>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</si>
  <si>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</si>
  <si>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</si>
  <si>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</si>
  <si>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</si>
  <si>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</si>
  <si>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</si>
  <si>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</si>
  <si>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</si>
  <si>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</si>
  <si>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</si>
  <si>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</si>
  <si>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</si>
  <si>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</si>
  <si>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</si>
  <si>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</si>
  <si>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</si>
  <si>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</si>
  <si>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</si>
  <si>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</si>
  <si>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</si>
  <si>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</si>
  <si>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</si>
  <si>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</si>
  <si>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</si>
  <si>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</si>
  <si>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</si>
  <si>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</si>
  <si>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</si>
  <si>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</si>
  <si>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</si>
  <si>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</si>
  <si>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</si>
  <si>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</si>
  <si>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</si>
  <si>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</si>
  <si>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</si>
  <si>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</si>
  <si>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</si>
  <si>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</si>
  <si>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</si>
  <si>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</si>
  <si>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</si>
  <si>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</si>
  <si>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</si>
  <si>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</si>
  <si>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</si>
  <si>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</si>
  <si>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0.06</t>
  </si>
  <si>
    <t>▲ 0.62</t>
  </si>
  <si>
    <t>一般会計</t>
  </si>
  <si>
    <t>介護保険特別会計</t>
  </si>
  <si>
    <t>国民健康保険事業特別会計</t>
  </si>
  <si>
    <t>下水道事業特別会計</t>
  </si>
  <si>
    <t>後期高齢者医療特別会計</t>
  </si>
  <si>
    <t>駐車場事業特別会計</t>
  </si>
  <si>
    <t>その他会計（赤字）</t>
  </si>
  <si>
    <t>その他会計（黒字）</t>
  </si>
  <si>
    <t>清瀬都市開発株式会社</t>
    <rPh sb="0" eb="2">
      <t>キヨセ</t>
    </rPh>
    <rPh sb="2" eb="4">
      <t>トシ</t>
    </rPh>
    <rPh sb="4" eb="6">
      <t>カイハツ</t>
    </rPh>
    <rPh sb="6" eb="10">
      <t>カブシキガイシャ</t>
    </rPh>
    <phoneticPr fontId="30"/>
  </si>
  <si>
    <t>清瀬市土地開発公社</t>
    <rPh sb="0" eb="2">
      <t>キヨセ</t>
    </rPh>
    <rPh sb="2" eb="3">
      <t>シ</t>
    </rPh>
    <rPh sb="3" eb="5">
      <t>トチ</t>
    </rPh>
    <rPh sb="5" eb="7">
      <t>カイハツ</t>
    </rPh>
    <rPh sb="7" eb="9">
      <t>コウシャ</t>
    </rPh>
    <phoneticPr fontId="30"/>
  </si>
  <si>
    <t>柳泉園組合</t>
    <rPh sb="0" eb="1">
      <t>リュウ</t>
    </rPh>
    <rPh sb="1" eb="2">
      <t>セン</t>
    </rPh>
    <rPh sb="2" eb="3">
      <t>エン</t>
    </rPh>
    <rPh sb="3" eb="5">
      <t>クミアイ</t>
    </rPh>
    <phoneticPr fontId="30"/>
  </si>
  <si>
    <t>東京都市町村職員退職手当組合</t>
    <rPh sb="0" eb="3">
      <t>トウキョウト</t>
    </rPh>
    <rPh sb="3" eb="6">
      <t>シチョウソン</t>
    </rPh>
    <rPh sb="6" eb="8">
      <t>ショクイン</t>
    </rPh>
    <rPh sb="8" eb="10">
      <t>タイショク</t>
    </rPh>
    <rPh sb="10" eb="12">
      <t>テアテ</t>
    </rPh>
    <rPh sb="12" eb="14">
      <t>クミアイ</t>
    </rPh>
    <phoneticPr fontId="30"/>
  </si>
  <si>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0"/>
  </si>
  <si>
    <t>東京たま広域資源循環組合</t>
    <rPh sb="0" eb="2">
      <t>トウキョウ</t>
    </rPh>
    <rPh sb="4" eb="6">
      <t>コウイキ</t>
    </rPh>
    <rPh sb="6" eb="8">
      <t>シゲン</t>
    </rPh>
    <rPh sb="8" eb="10">
      <t>ジュンカン</t>
    </rPh>
    <rPh sb="10" eb="12">
      <t>クミアイ</t>
    </rPh>
    <phoneticPr fontId="30"/>
  </si>
  <si>
    <t>多摩六都科学館組合</t>
    <rPh sb="0" eb="2">
      <t>タマ</t>
    </rPh>
    <rPh sb="2" eb="3">
      <t>ロク</t>
    </rPh>
    <rPh sb="3" eb="4">
      <t>ト</t>
    </rPh>
    <rPh sb="4" eb="7">
      <t>カガクカン</t>
    </rPh>
    <rPh sb="7" eb="9">
      <t>クミアイ</t>
    </rPh>
    <phoneticPr fontId="30"/>
  </si>
  <si>
    <t>昭和病院企業団</t>
    <rPh sb="0" eb="2">
      <t>ショウワ</t>
    </rPh>
    <rPh sb="2" eb="4">
      <t>ビョウイン</t>
    </rPh>
    <rPh sb="4" eb="6">
      <t>キギョウ</t>
    </rPh>
    <rPh sb="6" eb="7">
      <t>ダン</t>
    </rPh>
    <phoneticPr fontId="30"/>
  </si>
  <si>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0"/>
  </si>
  <si>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0"/>
  </si>
  <si>
    <t>東京市町村総合事務組合（一般会計）</t>
    <rPh sb="0" eb="2">
      <t>トウキョウ</t>
    </rPh>
    <rPh sb="2" eb="5">
      <t>シチョウソン</t>
    </rPh>
    <rPh sb="5" eb="7">
      <t>ソウゴウ</t>
    </rPh>
    <rPh sb="7" eb="9">
      <t>ジム</t>
    </rPh>
    <rPh sb="9" eb="11">
      <t>クミアイ</t>
    </rPh>
    <rPh sb="12" eb="16">
      <t>イッパンカイケイ</t>
    </rPh>
    <phoneticPr fontId="30"/>
  </si>
  <si>
    <t>東京市町村総合事務組合（特別会計）</t>
    <rPh sb="0" eb="2">
      <t>トウキョウ</t>
    </rPh>
    <rPh sb="2" eb="5">
      <t>シチョウソン</t>
    </rPh>
    <rPh sb="5" eb="7">
      <t>ソウゴウ</t>
    </rPh>
    <rPh sb="7" eb="9">
      <t>ジム</t>
    </rPh>
    <rPh sb="9" eb="11">
      <t>クミアイ</t>
    </rPh>
    <rPh sb="12" eb="14">
      <t>トクベツ</t>
    </rPh>
    <rPh sb="14" eb="16">
      <t>カイケイ</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</si>
  <si>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</si>
  <si>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</si>
  <si>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</si>
  <si>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</si>
  <si>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</si>
  <si>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</si>
  <si>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</si>
  <si>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</si>
  <si>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</si>
  <si>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ともに類似団体と比較して低くなっている。将来負担比率については、過去からの起債抑制による公債費の減少、職員の年齢構成の変化による退職手当負担見込額の減少などにより減少傾向となっているが、有形固定資産減価償却率の高い公共施設の建替及び耐震化工事など、地方債を発行する事業が見込まれるため、公債費の動向には引き続き注視していく必要がある。
　今後とも新規事業の実施等について総点検を図り新たな地方債の借入の抑制に努めるとともに、老朽化した公共施設を適切に維持していくために公共施設の適正配置や集約化等に関する再編を検討し、長期的な財政の健全化を図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</si>
  <si>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</si>
  <si>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</si>
  <si>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</si>
  <si>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</si>
  <si>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</si>
  <si>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</si>
  <si>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と比較して低くなっている。推移としては過去からの起債抑制による公債費の減少、職員の年齢構成の変化による退職手当負担見込額の減少などにより減少傾向となっている。今後は市庁舎の建替及び市内公共施設の耐震化工事など、地方債を発行する事業が見込まれるため、公債費の動向には引き続き注視していく必要がある。
　今後とも新規事業の実施等について総点検を図り新たな地方債の借入の抑制に努める。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</si>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</sst>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38" fontId="26" fillId="0" borderId="112" xfId="30" applyNumberFormat="1" applyFont="1" applyBorder="1" applyAlignment="1" applyProtection="1">
      <alignment horizontal="right" vertical="center" shrinkToFit="1"/>
      <protection locked="0"/>
    </xf>
    <xf numFmtId="38" fontId="26" fillId="0" borderId="113" xfId="30" applyNumberFormat="1" applyFont="1" applyBorder="1" applyAlignment="1" applyProtection="1">
      <alignment horizontal="right" vertical="center" shrinkToFit="1"/>
      <protection locked="0"/>
    </xf>
    <xf numFmtId="38" fontId="26" fillId="0" borderId="120" xfId="30" applyNumberFormat="1" applyFont="1" applyBorder="1" applyAlignment="1" applyProtection="1">
      <alignment horizontal="right" vertical="center" shrinkToFit="1"/>
      <protection locked="0"/>
    </xf>
    <xf numFmtId="38"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4"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xmlns:c16r2="http://schemas.microsoft.com/office/drawing/2015/06/chart">
            <c:ext xmlns:c16="http://schemas.microsoft.com/office/drawing/2014/chart" uri="{C3380CC4-5D6E-409C-BE32-E72D297353CC}">
              <c16:uniqueId val="{00000000-1415-4391-BD3B-65E076AA9B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18933</c:v>
                </c:pt>
                <c:pt idx="1">
                  <c:v>20964</c:v>
                </c:pt>
                <c:pt idx="2">
                  <c:v>34176</c:v>
                </c:pt>
                <c:pt idx="3">
                  <c:v>18350</c:v>
                </c:pt>
                <c:pt idx="4">
                  <c:v>21095</c:v>
                </c:pt>
              </c:numCache>
            </c:numRef>
          </c:val>
          <c:smooth val="0"/>
          <c:extLst xmlns:c16r2="http://schemas.microsoft.com/office/drawing/2015/06/chart">
            <c:ext xmlns:c16="http://schemas.microsoft.com/office/drawing/2014/chart" uri="{C3380CC4-5D6E-409C-BE32-E72D297353CC}">
              <c16:uniqueId val="{00000001-1415-4391-BD3B-65E076AA9B42}"/>
            </c:ext>
          </c:extLst>
        </c:ser>
        <c:dLbls>
          <c:showLegendKey val="0"/>
          <c:showVal val="0"/>
          <c:showCatName val="0"/>
          <c:showSerName val="0"/>
          <c:showPercent val="0"/>
          <c:showBubbleSize val="0"/>
        </c:dLbls>
        <c:marker val="1"/>
        <c:smooth val="0"/>
        <c:axId val="119100160"/>
        <c:axId val="119102080"/>
      </c:lineChart>
      <c:catAx>
        <c:axId val="11910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02080"/>
        <c:crosses val="autoZero"/>
        <c:auto val="1"/>
        <c:lblAlgn val="ctr"/>
        <c:lblOffset val="100"/>
        <c:tickLblSkip val="1"/>
        <c:tickMarkSkip val="1"/>
        <c:noMultiLvlLbl val="0"/>
      </c:catAx>
      <c:valAx>
        <c:axId val="1191020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0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6.55</c:v>
                </c:pt>
                <c:pt idx="1">
                  <c:v>5.19</c:v>
                </c:pt>
                <c:pt idx="2">
                  <c:v>5.26</c:v>
                </c:pt>
                <c:pt idx="3">
                  <c:v>7.28</c:v>
                </c:pt>
                <c:pt idx="4">
                  <c:v>6.47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6.49</c:v>
                </c:pt>
                <c:pt idx="1">
                  <c:v>9.52</c:v>
                </c:pt>
                <c:pt idx="2">
                  <c:v>9.76</c:v>
                </c:pt>
                <c:pt idx="3">
                  <c:v>8.9600000000000009</c:v>
                </c:pt>
                <c:pt idx="4">
                  <c:v>9.07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773120"/>
        <c:axId val="126779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-0.06</c:v>
                </c:pt>
                <c:pt idx="1">
                  <c:v>1.82</c:v>
                </c:pt>
                <c:pt idx="2">
                  <c:v>0.45</c:v>
                </c:pt>
                <c:pt idx="3">
                  <c:v>1.28</c:v>
                </c:pt>
                <c:pt idx="4">
                  <c:v>-0.62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773120"/>
        <c:axId val="126779392"/>
      </c:lineChart>
      <c:catAx>
        <c:axId val="12677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779392"/>
        <c:crosses val="autoZero"/>
        <c:auto val="1"/>
        <c:lblAlgn val="ctr"/>
        <c:lblOffset val="100"/>
        <c:tickLblSkip val="1"/>
        <c:tickMarkSkip val="1"/>
        <c:noMultiLvlLbl val="0"/>
      </c:catAx>
      <c:valAx>
        <c:axId val="12677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7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0.01</c:v>
                </c:pt>
                <c:pt idx="4">
                  <c:v>#N/A</c:v>
                </c:pt>
                <c:pt idx="5">
                  <c:v>0.01</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0.06</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0.73</c:v>
                </c:pt>
                <c:pt idx="2">
                  <c:v>#N/A</c:v>
                </c:pt>
                <c:pt idx="3">
                  <c:v>0.34</c:v>
                </c:pt>
                <c:pt idx="4">
                  <c:v>#N/A</c:v>
                </c:pt>
                <c:pt idx="5">
                  <c:v>0.27</c:v>
                </c:pt>
                <c:pt idx="6">
                  <c:v>#N/A</c:v>
                </c:pt>
                <c:pt idx="7">
                  <c:v>0.1</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2.12</c:v>
                </c:pt>
                <c:pt idx="2">
                  <c:v>#N/A</c:v>
                </c:pt>
                <c:pt idx="3">
                  <c:v>1.8</c:v>
                </c:pt>
                <c:pt idx="4">
                  <c:v>#N/A</c:v>
                </c:pt>
                <c:pt idx="5">
                  <c:v>1.75</c:v>
                </c:pt>
                <c:pt idx="6">
                  <c:v>#N/A</c:v>
                </c:pt>
                <c:pt idx="7">
                  <c:v>1.27</c:v>
                </c:pt>
                <c:pt idx="8">
                  <c:v>#N/A</c:v>
                </c:pt>
                <c:pt idx="9">
                  <c:v>0.62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c:v>
                </c:pt>
                <c:pt idx="2">
                  <c:v>#N/A</c:v>
                </c:pt>
                <c:pt idx="3">
                  <c:v>0.9</c:v>
                </c:pt>
                <c:pt idx="4">
                  <c:v>#N/A</c:v>
                </c:pt>
                <c:pt idx="5">
                  <c:v>1.3</c:v>
                </c:pt>
                <c:pt idx="6">
                  <c:v>#N/A</c:v>
                </c:pt>
                <c:pt idx="7">
                  <c:v>1.94</c:v>
                </c:pt>
                <c:pt idx="8">
                  <c:v>#N/A</c:v>
                </c:pt>
                <c:pt idx="9">
                  <c:v>1.96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6.54</c:v>
                </c:pt>
                <c:pt idx="2">
                  <c:v>#N/A</c:v>
                </c:pt>
                <c:pt idx="3">
                  <c:v>5.18</c:v>
                </c:pt>
                <c:pt idx="4">
                  <c:v>#N/A</c:v>
                </c:pt>
                <c:pt idx="5">
                  <c:v>5.26</c:v>
                </c:pt>
                <c:pt idx="6">
                  <c:v>#N/A</c:v>
                </c:pt>
                <c:pt idx="7">
                  <c:v>7.27</c:v>
                </c:pt>
                <c:pt idx="8">
                  <c:v>#N/A</c:v>
                </c:pt>
                <c:pt idx="9">
                  <c:v>6.47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6976384"/>
        <c:axId val="126977920"/>
      </c:barChart>
      <c:catAx>
        <c:axId val="12697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977920"/>
        <c:crosses val="autoZero"/>
        <c:auto val="1"/>
        <c:lblAlgn val="ctr"/>
        <c:lblOffset val="100"/>
        <c:tickLblSkip val="1"/>
        <c:tickMarkSkip val="1"/>
        <c:noMultiLvlLbl val="0"/>
      </c:catAx>
      <c:valAx>
        <c:axId val="12697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7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2141</c:v>
                </c:pt>
                <c:pt idx="5">
                  <c:v>2069</c:v>
                </c:pt>
                <c:pt idx="8">
                  <c:v>1985</c:v>
                </c:pt>
                <c:pt idx="11">
                  <c:v>1572</c:v>
                </c:pt>
                <c:pt idx="14">
                  <c:v>1506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102</c:v>
                </c:pt>
                <c:pt idx="3">
                  <c:v>74</c:v>
                </c:pt>
                <c:pt idx="6">
                  <c:v>13</c:v>
                </c:pt>
                <c:pt idx="9">
                  <c:v>11</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346</c:v>
                </c:pt>
                <c:pt idx="3">
                  <c:v>303</c:v>
                </c:pt>
                <c:pt idx="6">
                  <c:v>242</c:v>
                </c:pt>
                <c:pt idx="9">
                  <c:v>90</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209</c:v>
                </c:pt>
                <c:pt idx="3">
                  <c:v>174</c:v>
                </c:pt>
                <c:pt idx="6">
                  <c:v>138</c:v>
                </c:pt>
                <c:pt idx="9">
                  <c:v>97</c:v>
                </c:pt>
                <c:pt idx="12">
                  <c:v>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2152</c:v>
                </c:pt>
                <c:pt idx="3">
                  <c:v>2150</c:v>
                </c:pt>
                <c:pt idx="6">
                  <c:v>2122</c:v>
                </c:pt>
                <c:pt idx="9">
                  <c:v>2034</c:v>
                </c:pt>
                <c:pt idx="12">
                  <c:v>1915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677632"/>
        <c:axId val="13467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668</c:v>
                </c:pt>
                <c:pt idx="2">
                  <c:v>#N/A</c:v>
                </c:pt>
                <c:pt idx="3">
                  <c:v>#N/A</c:v>
                </c:pt>
                <c:pt idx="4">
                  <c:v>632</c:v>
                </c:pt>
                <c:pt idx="5">
                  <c:v>#N/A</c:v>
                </c:pt>
                <c:pt idx="6">
                  <c:v>#N/A</c:v>
                </c:pt>
                <c:pt idx="7">
                  <c:v>530</c:v>
                </c:pt>
                <c:pt idx="8">
                  <c:v>#N/A</c:v>
                </c:pt>
                <c:pt idx="9">
                  <c:v>#N/A</c:v>
                </c:pt>
                <c:pt idx="10">
                  <c:v>660</c:v>
                </c:pt>
                <c:pt idx="11">
                  <c:v>#N/A</c:v>
                </c:pt>
                <c:pt idx="12">
                  <c:v>#N/A</c:v>
                </c:pt>
                <c:pt idx="13">
                  <c:v>561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677632"/>
        <c:axId val="134679552"/>
      </c:lineChart>
      <c:catAx>
        <c:axId val="1346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79552"/>
        <c:crosses val="autoZero"/>
        <c:auto val="1"/>
        <c:lblAlgn val="ctr"/>
        <c:lblOffset val="100"/>
        <c:tickLblSkip val="1"/>
        <c:tickMarkSkip val="1"/>
        <c:noMultiLvlLbl val="0"/>
      </c:catAx>
      <c:valAx>
        <c:axId val="13467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7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15075</c:v>
                </c:pt>
                <c:pt idx="5">
                  <c:v>15474</c:v>
                </c:pt>
                <c:pt idx="8">
                  <c:v>15696</c:v>
                </c:pt>
                <c:pt idx="11">
                  <c:v>15755</c:v>
                </c:pt>
                <c:pt idx="14">
                  <c:v>15860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2531</c:v>
                </c:pt>
                <c:pt idx="5">
                  <c:v>2203</c:v>
                </c:pt>
                <c:pt idx="8">
                  <c:v>2111</c:v>
                </c:pt>
                <c:pt idx="11">
                  <c:v>1666</c:v>
                </c:pt>
                <c:pt idx="14">
                  <c:v>1298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2617</c:v>
                </c:pt>
                <c:pt idx="5">
                  <c:v>3228</c:v>
                </c:pt>
                <c:pt idx="8">
                  <c:v>3492</c:v>
                </c:pt>
                <c:pt idx="11">
                  <c:v>3821</c:v>
                </c:pt>
                <c:pt idx="14">
                  <c:v>4310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75</c:v>
                </c:pt>
                <c:pt idx="3">
                  <c:v>71</c:v>
                </c:pt>
                <c:pt idx="6">
                  <c:v>67</c:v>
                </c:pt>
                <c:pt idx="9">
                  <c:v>58</c:v>
                </c:pt>
                <c:pt idx="12">
                  <c:v>54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5268</c:v>
                </c:pt>
                <c:pt idx="3">
                  <c:v>5113</c:v>
                </c:pt>
                <c:pt idx="6">
                  <c:v>4980</c:v>
                </c:pt>
                <c:pt idx="9">
                  <c:v>4775</c:v>
                </c:pt>
                <c:pt idx="12">
                  <c:v>4730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984</c:v>
                </c:pt>
                <c:pt idx="3">
                  <c:v>756</c:v>
                </c:pt>
                <c:pt idx="6">
                  <c:v>543</c:v>
                </c:pt>
                <c:pt idx="9">
                  <c:v>460</c:v>
                </c:pt>
                <c:pt idx="12">
                  <c:v>376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1124</c:v>
                </c:pt>
                <c:pt idx="3">
                  <c:v>1205</c:v>
                </c:pt>
                <c:pt idx="6">
                  <c:v>1157</c:v>
                </c:pt>
                <c:pt idx="9">
                  <c:v>866</c:v>
                </c:pt>
                <c:pt idx="12">
                  <c:v>630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406</c:v>
                </c:pt>
                <c:pt idx="3">
                  <c:v>388</c:v>
                </c:pt>
                <c:pt idx="6">
                  <c:v>308</c:v>
                </c:pt>
                <c:pt idx="9">
                  <c:v>179</c:v>
                </c:pt>
                <c:pt idx="12">
                  <c:v>271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19367</c:v>
                </c:pt>
                <c:pt idx="3">
                  <c:v>19156</c:v>
                </c:pt>
                <c:pt idx="6">
                  <c:v>19346</c:v>
                </c:pt>
                <c:pt idx="9">
                  <c:v>18954</c:v>
                </c:pt>
                <c:pt idx="12">
                  <c:v>18682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6845312"/>
        <c:axId val="12684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7002</c:v>
                </c:pt>
                <c:pt idx="2">
                  <c:v>#N/A</c:v>
                </c:pt>
                <c:pt idx="3">
                  <c:v>#N/A</c:v>
                </c:pt>
                <c:pt idx="4">
                  <c:v>5784</c:v>
                </c:pt>
                <c:pt idx="5">
                  <c:v>#N/A</c:v>
                </c:pt>
                <c:pt idx="6">
                  <c:v>#N/A</c:v>
                </c:pt>
                <c:pt idx="7">
                  <c:v>5101</c:v>
                </c:pt>
                <c:pt idx="8">
                  <c:v>#N/A</c:v>
                </c:pt>
                <c:pt idx="9">
                  <c:v>#N/A</c:v>
                </c:pt>
                <c:pt idx="10">
                  <c:v>4050</c:v>
                </c:pt>
                <c:pt idx="11">
                  <c:v>#N/A</c:v>
                </c:pt>
                <c:pt idx="12">
                  <c:v>#N/A</c:v>
                </c:pt>
                <c:pt idx="13">
                  <c:v>3274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6845312"/>
        <c:axId val="126847232"/>
      </c:lineChart>
      <c:catAx>
        <c:axId val="12684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847232"/>
        <c:crosses val="autoZero"/>
        <c:auto val="1"/>
        <c:lblAlgn val="ctr"/>
        <c:lblOffset val="100"/>
        <c:tickLblSkip val="1"/>
        <c:tickMarkSkip val="1"/>
        <c:noMultiLvlLbl val="0"/>
      </c:catAx>
      <c:valAx>
        <c:axId val="12684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4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51.3</c:v>
                </c:pt>
              </c:numCache>
            </c:numRef>
          </c:xVal>
          <c:yVal>
            <c:numRef>
              <c:f>公会計指標分析・財政指標組合せ分析表!$K$51:$O$51</c:f>
              <c:numCache>
                <c:formatCode>#,##0.0;"▲ "#,##0.0</c:formatCode>
                <c:ptCount val="5"/>
                <c:pt idx="3">
                  <c:v>29.4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577728"/>
        <c:axId val="47022848"/>
      </c:scatterChart>
      <c:valAx>
        <c:axId val="47577728"/>
        <c:scaling>
          <c:orientation val="minMax"/>
          <c:max val="57.300000000000004"/>
          <c:min val="50.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22848"/>
        <c:crosses val="autoZero"/>
        <c:crossBetween val="midCat"/>
      </c:valAx>
      <c:valAx>
        <c:axId val="47022848"/>
        <c:scaling>
          <c:orientation val="minMax"/>
          <c:max val="34.299999999999997"/>
          <c:min val="2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77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5.0999999999999996</c:v>
                </c:pt>
                <c:pt idx="2">
                  <c:v>4.5</c:v>
                </c:pt>
                <c:pt idx="3">
                  <c:v>4.4000000000000004</c:v>
                </c:pt>
                <c:pt idx="4">
                  <c:v>4.2</c:v>
                </c:pt>
              </c:numCache>
            </c:numRef>
          </c:xVal>
          <c:yVal>
            <c:numRef>
              <c:f>公会計指標分析・財政指標組合せ分析表!$K$73:$O$73</c:f>
              <c:numCache>
                <c:formatCode>#,##0.0;"▲ "#,##0.0</c:formatCode>
                <c:ptCount val="5"/>
                <c:pt idx="0">
                  <c:v>53</c:v>
                </c:pt>
                <c:pt idx="1">
                  <c:v>43.2</c:v>
                </c:pt>
                <c:pt idx="2">
                  <c:v>37.799999999999997</c:v>
                </c:pt>
                <c:pt idx="3">
                  <c:v>29.4</c:v>
                </c:pt>
                <c:pt idx="4">
                  <c:v>23.7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204932659751252E-2"/>
                  <c:y val="-5.8293791707409122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9205991863876112E-2"/>
                  <c:y val="-6.6760674523527699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58944"/>
        <c:axId val="47485696"/>
      </c:scatterChart>
      <c:valAx>
        <c:axId val="47458944"/>
        <c:scaling>
          <c:orientation val="minMax"/>
          <c:max val="10.9"/>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85696"/>
        <c:crosses val="autoZero"/>
        <c:crossBetween val="midCat"/>
      </c:valAx>
      <c:valAx>
        <c:axId val="47485696"/>
        <c:scaling>
          <c:orientation val="minMax"/>
          <c:max val="64"/>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58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東京都清瀬市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74,510
73,374
10.23
29,883,228
28,838,518
976,254
15,080,056
18,682,079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類似団体と比較して同水準であるが、依然として東京都多摩地域</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市の中では最も低い水準である。</a:t>
          </a:r>
          <a:endParaRPr lang="ja-JP" altLang="ja-JP" sz="1400">
            <a:effectLst/>
          </a:endParaRPr>
        </a:p>
        <a:p>
          <a:pPr rtl="0" fontAlgn="base"/>
          <a:r>
            <a:rPr lang="ja-JP" altLang="ja-JP" sz="1100" b="0" i="0" baseline="0">
              <a:solidFill>
                <a:schemeClr val="dk1"/>
              </a:solidFill>
              <a:effectLst/>
              <a:latin typeface="+mn-lt"/>
              <a:ea typeface="+mn-ea"/>
              <a:cs typeface="+mn-cs"/>
            </a:rPr>
            <a:t>　基準財政収入額の特徴としては、個人市民税額が少額であること、大口の納税法人がほとんどないことなど、担税力が弱いことが挙げられる。</a:t>
          </a:r>
          <a:endParaRPr lang="ja-JP" altLang="ja-JP" sz="1400">
            <a:effectLst/>
          </a:endParaRPr>
        </a:p>
        <a:p>
          <a:pPr fontAlgn="base"/>
          <a:r>
            <a:rPr lang="ja-JP" altLang="ja-JP" sz="1100" b="0" i="0" baseline="0">
              <a:solidFill>
                <a:schemeClr val="dk1"/>
              </a:solidFill>
              <a:effectLst/>
              <a:latin typeface="+mn-lt"/>
              <a:ea typeface="+mn-ea"/>
              <a:cs typeface="+mn-cs"/>
            </a:rPr>
            <a:t>　一方、基準財政需要額の特徴では、高齢化率が高いこと、市内に高度医療機関が多く存在することから医療費や社会保障費などの民生費が大きいことが影響している。</a:t>
          </a:r>
          <a:endParaRPr lang="ja-JP" altLang="ja-JP" sz="1400">
            <a:effectLst/>
          </a:endParaRPr>
        </a:p>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コンビニ収納や口座振替の推進を行い、税収の徴収強化に努めるとともに、</a:t>
          </a:r>
          <a:r>
            <a:rPr lang="ja-JP" altLang="ja-JP" sz="1100" b="0" i="0" baseline="0">
              <a:solidFill>
                <a:schemeClr val="dk1"/>
              </a:solidFill>
              <a:effectLst/>
              <a:latin typeface="+mn-lt"/>
              <a:ea typeface="+mn-ea"/>
              <a:cs typeface="+mn-cs"/>
            </a:rPr>
            <a:t>生活保護費をはじめとする社会保障関係経費については</a:t>
          </a:r>
          <a:r>
            <a:rPr lang="ja-JP" altLang="ja-JP" sz="1100">
              <a:solidFill>
                <a:schemeClr val="dk1"/>
              </a:solidFill>
              <a:effectLst/>
              <a:latin typeface="+mn-lt"/>
              <a:ea typeface="+mn-ea"/>
              <a:cs typeface="+mn-cs"/>
            </a:rPr>
            <a:t>生活困窮者の自立支援事業などを進めて行政運営コストの削減に努める。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52070</xdr:rowOff>
    </xdr:to>
    <xdr:cxnSp macro="">
      <xdr:nvCxnSpPr>
        <xdr:cNvPr id="66" name="直線コネクタ 65"/>
        <xdr:cNvCxnSpPr/>
      </xdr:nvCxnSpPr>
      <xdr:spPr>
        <a:xfrm flipV="1">
          <a:off x="4114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76200</xdr:rowOff>
    </xdr:to>
    <xdr:cxnSp macro="">
      <xdr:nvCxnSpPr>
        <xdr:cNvPr id="69" name="直線コネクタ 68"/>
        <xdr:cNvCxnSpPr/>
      </xdr:nvCxnSpPr>
      <xdr:spPr>
        <a:xfrm flipV="1">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2" name="直線コネクタ 71"/>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52070</xdr:rowOff>
    </xdr:from>
    <xdr:to>
      <xdr:col>3</xdr:col>
      <xdr:colOff>279400</xdr:colOff>
      <xdr:row>41</xdr:row>
      <xdr:rowOff>76200</xdr:rowOff>
    </xdr:to>
    <xdr:cxnSp macro="">
      <xdr:nvCxnSpPr>
        <xdr:cNvPr id="75" name="直線コネクタ 74"/>
        <xdr:cNvCxnSpPr/>
      </xdr:nvCxnSpPr>
      <xdr:spPr>
        <a:xfrm>
          <a:off x="1447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5" name="円/楕円 84"/>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96537</xdr:rowOff>
    </xdr:from>
    <xdr:ext cx="762000" cy="259045"/>
    <xdr:sp macro="" textlink="">
      <xdr:nvSpPr>
        <xdr:cNvPr id="86"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7" name="円/楕円 86"/>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87647</xdr:rowOff>
    </xdr:from>
    <xdr:ext cx="736600" cy="259045"/>
    <xdr:sp macro="" textlink="">
      <xdr:nvSpPr>
        <xdr:cNvPr id="88" name="テキスト ボックス 87"/>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89" name="円/楕円 88"/>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0" name="テキスト ボックス 89"/>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2" name="テキスト ボックス 9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1270</xdr:rowOff>
    </xdr:from>
    <xdr:to>
      <xdr:col>2</xdr:col>
      <xdr:colOff>127000</xdr:colOff>
      <xdr:row>41</xdr:row>
      <xdr:rowOff>102870</xdr:rowOff>
    </xdr:to>
    <xdr:sp macro="" textlink="">
      <xdr:nvSpPr>
        <xdr:cNvPr id="93" name="円/楕円 92"/>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113047</xdr:rowOff>
    </xdr:from>
    <xdr:ext cx="762000" cy="259045"/>
    <xdr:sp macro="" textlink="">
      <xdr:nvSpPr>
        <xdr:cNvPr id="94" name="テキスト ボックス 93"/>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年度決算においては、平成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年度決算と比較して</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ポイント前年度よりも</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歳入においては、地方消費税交付金</a:t>
          </a:r>
          <a:r>
            <a:rPr lang="ja-JP" altLang="en-US" sz="1100" b="0" i="0" baseline="0">
              <a:solidFill>
                <a:schemeClr val="dk1"/>
              </a:solidFill>
              <a:effectLst/>
              <a:latin typeface="+mn-lt"/>
              <a:ea typeface="+mn-ea"/>
              <a:cs typeface="+mn-cs"/>
            </a:rPr>
            <a:t>をはじめとする税連動交付金や普通交付税、臨時財政対策債</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により経常一般財源が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9,899</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額し、歳出では、扶助費や繰出金が増加したものの、公債費や補助費等の減少により、経常経費充当一般財源全体では</a:t>
          </a:r>
          <a:r>
            <a:rPr lang="en-US" altLang="ja-JP" sz="1100" b="0" i="0" baseline="0">
              <a:solidFill>
                <a:schemeClr val="dk1"/>
              </a:solidFill>
              <a:effectLst/>
              <a:latin typeface="+mn-lt"/>
              <a:ea typeface="+mn-ea"/>
              <a:cs typeface="+mn-cs"/>
            </a:rPr>
            <a:t>4,547</a:t>
          </a:r>
          <a:r>
            <a:rPr lang="ja-JP" altLang="ja-JP" sz="1100" b="0" i="0" baseline="0">
              <a:solidFill>
                <a:schemeClr val="dk1"/>
              </a:solidFill>
              <a:effectLst/>
              <a:latin typeface="+mn-lt"/>
              <a:ea typeface="+mn-ea"/>
              <a:cs typeface="+mn-cs"/>
            </a:rPr>
            <a:t>万円減額となったことが要因である。</a:t>
          </a:r>
          <a:endParaRPr lang="ja-JP" altLang="ja-JP" sz="1400">
            <a:effectLst/>
          </a:endParaRPr>
        </a:p>
        <a:p>
          <a:pPr rtl="0" fontAlgn="base"/>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障害者自立支援給付費</a:t>
          </a:r>
          <a:r>
            <a:rPr lang="ja-JP" altLang="ja-JP" sz="1100" b="0" i="0" baseline="0">
              <a:solidFill>
                <a:schemeClr val="dk1"/>
              </a:solidFill>
              <a:effectLst/>
              <a:latin typeface="+mn-lt"/>
              <a:ea typeface="+mn-ea"/>
              <a:cs typeface="+mn-cs"/>
            </a:rPr>
            <a:t>をはじめとする社会保障関係経費の増加や公共施設の耐震化、小学校の校舎大規模改造など、多額の財源を要する課題が多くあることから、引き続き財政の健全化に努めていかなければならない。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44450</xdr:rowOff>
    </xdr:to>
    <xdr:cxnSp macro="">
      <xdr:nvCxnSpPr>
        <xdr:cNvPr id="127" name="直線コネクタ 126"/>
        <xdr:cNvCxnSpPr/>
      </xdr:nvCxnSpPr>
      <xdr:spPr>
        <a:xfrm>
          <a:off x="4114800" y="105778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87884</xdr:rowOff>
    </xdr:to>
    <xdr:cxnSp macro="">
      <xdr:nvCxnSpPr>
        <xdr:cNvPr id="130" name="直線コネクタ 129"/>
        <xdr:cNvCxnSpPr/>
      </xdr:nvCxnSpPr>
      <xdr:spPr>
        <a:xfrm flipV="1">
          <a:off x="3225800" y="1057783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62</xdr:row>
      <xdr:rowOff>97536</xdr:rowOff>
    </xdr:to>
    <xdr:cxnSp macro="">
      <xdr:nvCxnSpPr>
        <xdr:cNvPr id="133" name="直線コネクタ 132"/>
        <xdr:cNvCxnSpPr/>
      </xdr:nvCxnSpPr>
      <xdr:spPr>
        <a:xfrm flipV="1">
          <a:off x="2336800" y="1071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97536</xdr:rowOff>
    </xdr:to>
    <xdr:cxnSp macro="">
      <xdr:nvCxnSpPr>
        <xdr:cNvPr id="136" name="直線コネクタ 135"/>
        <xdr:cNvCxnSpPr/>
      </xdr:nvCxnSpPr>
      <xdr:spPr>
        <a:xfrm>
          <a:off x="1447800" y="107033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6" name="円/楕円 145"/>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7"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48" name="円/楕円 147"/>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49" name="テキスト ボックス 148"/>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0" name="円/楕円 149"/>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123461</xdr:rowOff>
    </xdr:from>
    <xdr:ext cx="762000" cy="259045"/>
    <xdr:sp macro="" textlink="">
      <xdr:nvSpPr>
        <xdr:cNvPr id="151" name="テキスト ボックス 150"/>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2" name="円/楕円 151"/>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133113</xdr:rowOff>
    </xdr:from>
    <xdr:ext cx="762000" cy="259045"/>
    <xdr:sp macro="" textlink="">
      <xdr:nvSpPr>
        <xdr:cNvPr id="153" name="テキスト ボックス 152"/>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4" name="円/楕円 153"/>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108983</xdr:rowOff>
    </xdr:from>
    <xdr:ext cx="762000" cy="259045"/>
    <xdr:sp macro="" textlink="">
      <xdr:nvSpPr>
        <xdr:cNvPr id="155" name="テキスト ボックス 154"/>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人件費、物件費等の合計額の人口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人当たりの金額が類似団体平均を下回っているのは、物件費が低水準であることが理由である。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これは、保育所や一部の小学校給食業務を直営で行っており、委託料（物件費）が低いことが要因である。今後は給食調理業務の委託を順次行うなど人件費削減を行っていく。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125481</xdr:rowOff>
    </xdr:from>
    <xdr:to>
      <xdr:col>7</xdr:col>
      <xdr:colOff>152400</xdr:colOff>
      <xdr:row>83</xdr:row>
      <xdr:rowOff>136916</xdr:rowOff>
    </xdr:to>
    <xdr:cxnSp macro="">
      <xdr:nvCxnSpPr>
        <xdr:cNvPr id="190" name="直線コネクタ 189"/>
        <xdr:cNvCxnSpPr/>
      </xdr:nvCxnSpPr>
      <xdr:spPr>
        <a:xfrm>
          <a:off x="4114800" y="14355831"/>
          <a:ext cx="8382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104783</xdr:rowOff>
    </xdr:from>
    <xdr:to>
      <xdr:col>6</xdr:col>
      <xdr:colOff>0</xdr:colOff>
      <xdr:row>83</xdr:row>
      <xdr:rowOff>125481</xdr:rowOff>
    </xdr:to>
    <xdr:cxnSp macro="">
      <xdr:nvCxnSpPr>
        <xdr:cNvPr id="193" name="直線コネクタ 192"/>
        <xdr:cNvCxnSpPr/>
      </xdr:nvCxnSpPr>
      <xdr:spPr>
        <a:xfrm>
          <a:off x="3225800" y="14335133"/>
          <a:ext cx="889000" cy="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60317</xdr:rowOff>
    </xdr:from>
    <xdr:to>
      <xdr:col>4</xdr:col>
      <xdr:colOff>482600</xdr:colOff>
      <xdr:row>83</xdr:row>
      <xdr:rowOff>104783</xdr:rowOff>
    </xdr:to>
    <xdr:cxnSp macro="">
      <xdr:nvCxnSpPr>
        <xdr:cNvPr id="196" name="直線コネクタ 195"/>
        <xdr:cNvCxnSpPr/>
      </xdr:nvCxnSpPr>
      <xdr:spPr>
        <a:xfrm>
          <a:off x="2336800" y="14290667"/>
          <a:ext cx="889000" cy="4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59968</xdr:rowOff>
    </xdr:from>
    <xdr:to>
      <xdr:col>3</xdr:col>
      <xdr:colOff>279400</xdr:colOff>
      <xdr:row>83</xdr:row>
      <xdr:rowOff>60317</xdr:rowOff>
    </xdr:to>
    <xdr:cxnSp macro="">
      <xdr:nvCxnSpPr>
        <xdr:cNvPr id="199" name="直線コネクタ 198"/>
        <xdr:cNvCxnSpPr/>
      </xdr:nvCxnSpPr>
      <xdr:spPr>
        <a:xfrm>
          <a:off x="1447800" y="1429031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86116</xdr:rowOff>
    </xdr:from>
    <xdr:to>
      <xdr:col>7</xdr:col>
      <xdr:colOff>203200</xdr:colOff>
      <xdr:row>84</xdr:row>
      <xdr:rowOff>16266</xdr:rowOff>
    </xdr:to>
    <xdr:sp macro="" textlink="">
      <xdr:nvSpPr>
        <xdr:cNvPr id="209" name="円/楕円 208"/>
        <xdr:cNvSpPr/>
      </xdr:nvSpPr>
      <xdr:spPr>
        <a:xfrm>
          <a:off x="4902200" y="143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102643</xdr:rowOff>
    </xdr:from>
    <xdr:ext cx="762000" cy="259045"/>
    <xdr:sp macro="" textlink="">
      <xdr:nvSpPr>
        <xdr:cNvPr id="210" name="人件費・物件費等の状況該当値テキスト"/>
        <xdr:cNvSpPr txBox="1"/>
      </xdr:nvSpPr>
      <xdr:spPr>
        <a:xfrm>
          <a:off x="5041900" y="1416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102,266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74681</xdr:rowOff>
    </xdr:from>
    <xdr:to>
      <xdr:col>6</xdr:col>
      <xdr:colOff>50800</xdr:colOff>
      <xdr:row>84</xdr:row>
      <xdr:rowOff>4831</xdr:rowOff>
    </xdr:to>
    <xdr:sp macro="" textlink="">
      <xdr:nvSpPr>
        <xdr:cNvPr id="211" name="円/楕円 210"/>
        <xdr:cNvSpPr/>
      </xdr:nvSpPr>
      <xdr:spPr>
        <a:xfrm>
          <a:off x="4064000" y="143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15008</xdr:rowOff>
    </xdr:from>
    <xdr:ext cx="736600" cy="259045"/>
    <xdr:sp macro="" textlink="">
      <xdr:nvSpPr>
        <xdr:cNvPr id="212" name="テキスト ボックス 211"/>
        <xdr:cNvSpPr txBox="1"/>
      </xdr:nvSpPr>
      <xdr:spPr>
        <a:xfrm>
          <a:off x="3733800" y="1407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101,413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53983</xdr:rowOff>
    </xdr:from>
    <xdr:to>
      <xdr:col>4</xdr:col>
      <xdr:colOff>533400</xdr:colOff>
      <xdr:row>83</xdr:row>
      <xdr:rowOff>155583</xdr:rowOff>
    </xdr:to>
    <xdr:sp macro="" textlink="">
      <xdr:nvSpPr>
        <xdr:cNvPr id="213" name="円/楕円 212"/>
        <xdr:cNvSpPr/>
      </xdr:nvSpPr>
      <xdr:spPr>
        <a:xfrm>
          <a:off x="3175000" y="142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165760</xdr:rowOff>
    </xdr:from>
    <xdr:ext cx="762000" cy="259045"/>
    <xdr:sp macro="" textlink="">
      <xdr:nvSpPr>
        <xdr:cNvPr id="214" name="テキスト ボックス 213"/>
        <xdr:cNvSpPr txBox="1"/>
      </xdr:nvSpPr>
      <xdr:spPr>
        <a:xfrm>
          <a:off x="2844800" y="140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99,869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9517</xdr:rowOff>
    </xdr:from>
    <xdr:to>
      <xdr:col>3</xdr:col>
      <xdr:colOff>330200</xdr:colOff>
      <xdr:row>83</xdr:row>
      <xdr:rowOff>111117</xdr:rowOff>
    </xdr:to>
    <xdr:sp macro="" textlink="">
      <xdr:nvSpPr>
        <xdr:cNvPr id="215" name="円/楕円 214"/>
        <xdr:cNvSpPr/>
      </xdr:nvSpPr>
      <xdr:spPr>
        <a:xfrm>
          <a:off x="2286000" y="142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121294</xdr:rowOff>
    </xdr:from>
    <xdr:ext cx="762000" cy="259045"/>
    <xdr:sp macro="" textlink="">
      <xdr:nvSpPr>
        <xdr:cNvPr id="216" name="テキスト ボックス 215"/>
        <xdr:cNvSpPr txBox="1"/>
      </xdr:nvSpPr>
      <xdr:spPr>
        <a:xfrm>
          <a:off x="1955800" y="140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96,552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9168</xdr:rowOff>
    </xdr:from>
    <xdr:to>
      <xdr:col>2</xdr:col>
      <xdr:colOff>127000</xdr:colOff>
      <xdr:row>83</xdr:row>
      <xdr:rowOff>110768</xdr:rowOff>
    </xdr:to>
    <xdr:sp macro="" textlink="">
      <xdr:nvSpPr>
        <xdr:cNvPr id="217" name="円/楕円 216"/>
        <xdr:cNvSpPr/>
      </xdr:nvSpPr>
      <xdr:spPr>
        <a:xfrm>
          <a:off x="1397000" y="142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120945</xdr:rowOff>
    </xdr:from>
    <xdr:ext cx="762000" cy="259045"/>
    <xdr:sp macro="" textlink="">
      <xdr:nvSpPr>
        <xdr:cNvPr id="218" name="テキスト ボックス 217"/>
        <xdr:cNvSpPr txBox="1"/>
      </xdr:nvSpPr>
      <xdr:spPr>
        <a:xfrm>
          <a:off x="1066800" y="1400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年度に実施された給料表見直しによる一時的な給与水準の上昇も、当初の見込み通り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年程度で改善され、類似団体平均と同水準となった。平成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年度においては、国家公務員の給与削減の影響により指数が上昇した。</a:t>
          </a:r>
          <a:endParaRPr lang="ja-JP" altLang="ja-JP" sz="1400">
            <a:effectLst/>
          </a:endParaRPr>
        </a:p>
        <a:p>
          <a:r>
            <a:rPr kumimoji="1" lang="ja-JP" altLang="ja-JP" sz="1100" b="0" i="0" baseline="0">
              <a:solidFill>
                <a:schemeClr val="dk1"/>
              </a:solidFill>
              <a:effectLst/>
              <a:latin typeface="+mn-lt"/>
              <a:ea typeface="+mn-ea"/>
              <a:cs typeface="+mn-cs"/>
            </a:rPr>
            <a:t>　今後とも各種手当の総点検を行うなど、より一層の給与の適正化に努める。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88054</xdr:rowOff>
    </xdr:to>
    <xdr:cxnSp macro="">
      <xdr:nvCxnSpPr>
        <xdr:cNvPr id="252" name="直線コネクタ 251"/>
        <xdr:cNvCxnSpPr/>
      </xdr:nvCxnSpPr>
      <xdr:spPr>
        <a:xfrm>
          <a:off x="16179800" y="146291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85</xdr:row>
      <xdr:rowOff>55880</xdr:rowOff>
    </xdr:to>
    <xdr:cxnSp macro="">
      <xdr:nvCxnSpPr>
        <xdr:cNvPr id="255" name="直線コネクタ 254"/>
        <xdr:cNvCxnSpPr/>
      </xdr:nvCxnSpPr>
      <xdr:spPr>
        <a:xfrm>
          <a:off x="15290800" y="1458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85</xdr:row>
      <xdr:rowOff>96096</xdr:rowOff>
    </xdr:to>
    <xdr:cxnSp macro="">
      <xdr:nvCxnSpPr>
        <xdr:cNvPr id="258" name="直線コネクタ 257"/>
        <xdr:cNvCxnSpPr/>
      </xdr:nvCxnSpPr>
      <xdr:spPr>
        <a:xfrm flipV="1">
          <a:off x="14401800" y="1458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37677</xdr:rowOff>
    </xdr:to>
    <xdr:cxnSp macro="">
      <xdr:nvCxnSpPr>
        <xdr:cNvPr id="261" name="直線コネクタ 260"/>
        <xdr:cNvCxnSpPr/>
      </xdr:nvCxnSpPr>
      <xdr:spPr>
        <a:xfrm flipV="1">
          <a:off x="13512800" y="14669346"/>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1" name="円/楕円 270"/>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9331</xdr:rowOff>
    </xdr:from>
    <xdr:ext cx="762000" cy="259045"/>
    <xdr:sp macro="" textlink="">
      <xdr:nvSpPr>
        <xdr:cNvPr id="272" name="給与水準   （国との比較）該当値テキスト"/>
        <xdr:cNvSpPr txBox="1"/>
      </xdr:nvSpPr>
      <xdr:spPr>
        <a:xfrm>
          <a:off x="17106900" y="14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3" name="円/楕円 272"/>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4" name="テキスト ボックス 273"/>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5" name="円/楕円 274"/>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76" name="テキスト ボックス 275"/>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77" name="円/楕円 276"/>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78" name="テキスト ボックス 277"/>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79" name="円/楕円 278"/>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0" name="テキスト ボックス 279"/>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年度以降、行財政改革に基づく定員適正化の確実な実施により、職員数の削減を行ってきた。</a:t>
          </a:r>
          <a:endParaRPr lang="ja-JP" altLang="ja-JP" sz="1400">
            <a:effectLst/>
          </a:endParaRPr>
        </a:p>
        <a:p>
          <a:pPr rtl="0" fontAlgn="base"/>
          <a:r>
            <a:rPr lang="ja-JP" altLang="ja-JP" sz="1100" b="0" i="0" baseline="0">
              <a:solidFill>
                <a:schemeClr val="dk1"/>
              </a:solidFill>
              <a:effectLst/>
              <a:latin typeface="+mn-lt"/>
              <a:ea typeface="+mn-ea"/>
              <a:cs typeface="+mn-cs"/>
            </a:rPr>
            <a:t>　その結果、全会計ベースで平成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438</a:t>
          </a:r>
          <a:r>
            <a:rPr lang="ja-JP" altLang="ja-JP" sz="1100" b="0" i="0" baseline="0">
              <a:solidFill>
                <a:schemeClr val="dk1"/>
              </a:solidFill>
              <a:effectLst/>
              <a:latin typeface="+mn-lt"/>
              <a:ea typeface="+mn-ea"/>
              <a:cs typeface="+mn-cs"/>
            </a:rPr>
            <a:t>人の職員数となっており、当初の目標であった</a:t>
          </a:r>
          <a:r>
            <a:rPr lang="en-US" altLang="ja-JP" sz="1100" b="0" i="0" baseline="0">
              <a:solidFill>
                <a:schemeClr val="dk1"/>
              </a:solidFill>
              <a:effectLst/>
              <a:latin typeface="+mn-lt"/>
              <a:ea typeface="+mn-ea"/>
              <a:cs typeface="+mn-cs"/>
            </a:rPr>
            <a:t>450</a:t>
          </a:r>
          <a:r>
            <a:rPr lang="ja-JP" altLang="ja-JP" sz="1100" b="0" i="0" baseline="0">
              <a:solidFill>
                <a:schemeClr val="dk1"/>
              </a:solidFill>
              <a:effectLst/>
              <a:latin typeface="+mn-lt"/>
              <a:ea typeface="+mn-ea"/>
              <a:cs typeface="+mn-cs"/>
            </a:rPr>
            <a:t>人体制を下回るものとなっている。</a:t>
          </a:r>
          <a:endParaRPr lang="ja-JP" altLang="ja-JP" sz="1400">
            <a:effectLst/>
          </a:endParaRPr>
        </a:p>
        <a:p>
          <a:r>
            <a:rPr lang="ja-JP" altLang="ja-JP" sz="1100" b="0" i="0" baseline="0">
              <a:solidFill>
                <a:schemeClr val="dk1"/>
              </a:solidFill>
              <a:effectLst/>
              <a:latin typeface="+mn-lt"/>
              <a:ea typeface="+mn-ea"/>
              <a:cs typeface="+mn-cs"/>
            </a:rPr>
            <a:t>　今後とも行財政改革に基づく定員適正化の確実な実施を行い、人件費の抑制に努める。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146579</xdr:rowOff>
    </xdr:from>
    <xdr:to>
      <xdr:col>24</xdr:col>
      <xdr:colOff>558800</xdr:colOff>
      <xdr:row>59</xdr:row>
      <xdr:rowOff>164677</xdr:rowOff>
    </xdr:to>
    <xdr:cxnSp macro="">
      <xdr:nvCxnSpPr>
        <xdr:cNvPr id="315" name="直線コネクタ 314"/>
        <xdr:cNvCxnSpPr/>
      </xdr:nvCxnSpPr>
      <xdr:spPr>
        <a:xfrm>
          <a:off x="16179800" y="1026212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140546</xdr:rowOff>
    </xdr:from>
    <xdr:to>
      <xdr:col>23</xdr:col>
      <xdr:colOff>406400</xdr:colOff>
      <xdr:row>59</xdr:row>
      <xdr:rowOff>146579</xdr:rowOff>
    </xdr:to>
    <xdr:cxnSp macro="">
      <xdr:nvCxnSpPr>
        <xdr:cNvPr id="318" name="直線コネクタ 317"/>
        <xdr:cNvCxnSpPr/>
      </xdr:nvCxnSpPr>
      <xdr:spPr>
        <a:xfrm>
          <a:off x="15290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140546</xdr:rowOff>
    </xdr:from>
    <xdr:to>
      <xdr:col>22</xdr:col>
      <xdr:colOff>203200</xdr:colOff>
      <xdr:row>59</xdr:row>
      <xdr:rowOff>162666</xdr:rowOff>
    </xdr:to>
    <xdr:cxnSp macro="">
      <xdr:nvCxnSpPr>
        <xdr:cNvPr id="321" name="直線コネクタ 320"/>
        <xdr:cNvCxnSpPr/>
      </xdr:nvCxnSpPr>
      <xdr:spPr>
        <a:xfrm flipV="1">
          <a:off x="14401800" y="1025609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162666</xdr:rowOff>
    </xdr:from>
    <xdr:to>
      <xdr:col>21</xdr:col>
      <xdr:colOff>0</xdr:colOff>
      <xdr:row>59</xdr:row>
      <xdr:rowOff>170709</xdr:rowOff>
    </xdr:to>
    <xdr:cxnSp macro="">
      <xdr:nvCxnSpPr>
        <xdr:cNvPr id="324" name="直線コネクタ 323"/>
        <xdr:cNvCxnSpPr/>
      </xdr:nvCxnSpPr>
      <xdr:spPr>
        <a:xfrm flipV="1">
          <a:off x="13512800" y="102782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113877</xdr:rowOff>
    </xdr:from>
    <xdr:to>
      <xdr:col>24</xdr:col>
      <xdr:colOff>609600</xdr:colOff>
      <xdr:row>60</xdr:row>
      <xdr:rowOff>44027</xdr:rowOff>
    </xdr:to>
    <xdr:sp macro="" textlink="">
      <xdr:nvSpPr>
        <xdr:cNvPr id="334" name="円/楕円 333"/>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130404</xdr:rowOff>
    </xdr:from>
    <xdr:ext cx="762000" cy="259045"/>
    <xdr:sp macro="" textlink="">
      <xdr:nvSpPr>
        <xdr:cNvPr id="335" name="定員管理の状況該当値テキスト"/>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95779</xdr:rowOff>
    </xdr:from>
    <xdr:to>
      <xdr:col>23</xdr:col>
      <xdr:colOff>457200</xdr:colOff>
      <xdr:row>60</xdr:row>
      <xdr:rowOff>25929</xdr:rowOff>
    </xdr:to>
    <xdr:sp macro="" textlink="">
      <xdr:nvSpPr>
        <xdr:cNvPr id="336" name="円/楕円 335"/>
        <xdr:cNvSpPr/>
      </xdr:nvSpPr>
      <xdr:spPr>
        <a:xfrm>
          <a:off x="16129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36106</xdr:rowOff>
    </xdr:from>
    <xdr:ext cx="736600" cy="259045"/>
    <xdr:sp macro="" textlink="">
      <xdr:nvSpPr>
        <xdr:cNvPr id="337" name="テキスト ボックス 336"/>
        <xdr:cNvSpPr txBox="1"/>
      </xdr:nvSpPr>
      <xdr:spPr>
        <a:xfrm>
          <a:off x="15798800" y="998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89746</xdr:rowOff>
    </xdr:from>
    <xdr:to>
      <xdr:col>22</xdr:col>
      <xdr:colOff>254000</xdr:colOff>
      <xdr:row>60</xdr:row>
      <xdr:rowOff>19896</xdr:rowOff>
    </xdr:to>
    <xdr:sp macro="" textlink="">
      <xdr:nvSpPr>
        <xdr:cNvPr id="338" name="円/楕円 337"/>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30073</xdr:rowOff>
    </xdr:from>
    <xdr:ext cx="762000" cy="259045"/>
    <xdr:sp macro="" textlink="">
      <xdr:nvSpPr>
        <xdr:cNvPr id="339" name="テキスト ボックス 338"/>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111866</xdr:rowOff>
    </xdr:from>
    <xdr:to>
      <xdr:col>21</xdr:col>
      <xdr:colOff>50800</xdr:colOff>
      <xdr:row>60</xdr:row>
      <xdr:rowOff>42016</xdr:rowOff>
    </xdr:to>
    <xdr:sp macro="" textlink="">
      <xdr:nvSpPr>
        <xdr:cNvPr id="340" name="円/楕円 339"/>
        <xdr:cNvSpPr/>
      </xdr:nvSpPr>
      <xdr:spPr>
        <a:xfrm>
          <a:off x="14351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52193</xdr:rowOff>
    </xdr:from>
    <xdr:ext cx="762000" cy="259045"/>
    <xdr:sp macro="" textlink="">
      <xdr:nvSpPr>
        <xdr:cNvPr id="341" name="テキスト ボックス 340"/>
        <xdr:cNvSpPr txBox="1"/>
      </xdr:nvSpPr>
      <xdr:spPr>
        <a:xfrm>
          <a:off x="14020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119909</xdr:rowOff>
    </xdr:from>
    <xdr:to>
      <xdr:col>19</xdr:col>
      <xdr:colOff>533400</xdr:colOff>
      <xdr:row>60</xdr:row>
      <xdr:rowOff>50059</xdr:rowOff>
    </xdr:to>
    <xdr:sp macro="" textlink="">
      <xdr:nvSpPr>
        <xdr:cNvPr id="342" name="円/楕円 341"/>
        <xdr:cNvSpPr/>
      </xdr:nvSpPr>
      <xdr:spPr>
        <a:xfrm>
          <a:off x="13462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60236</xdr:rowOff>
    </xdr:from>
    <xdr:ext cx="762000" cy="259045"/>
    <xdr:sp macro="" textlink="">
      <xdr:nvSpPr>
        <xdr:cNvPr id="343" name="テキスト ボックス 342"/>
        <xdr:cNvSpPr txBox="1"/>
      </xdr:nvSpPr>
      <xdr:spPr>
        <a:xfrm>
          <a:off x="13131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過去からの起債抑制策により、類似団体平均を下回っている。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市庁舎の建替工事のために多額の地方債を発行する見込みとなっているため、実質公債費比率の動向には注視していく必要がある。今後とも新規事業の実施等について総点検を図り新規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120015</xdr:rowOff>
    </xdr:from>
    <xdr:to>
      <xdr:col>24</xdr:col>
      <xdr:colOff>558800</xdr:colOff>
      <xdr:row>38</xdr:row>
      <xdr:rowOff>132080</xdr:rowOff>
    </xdr:to>
    <xdr:cxnSp macro="">
      <xdr:nvCxnSpPr>
        <xdr:cNvPr id="373" name="直線コネクタ 372"/>
        <xdr:cNvCxnSpPr/>
      </xdr:nvCxnSpPr>
      <xdr:spPr>
        <a:xfrm flipV="1">
          <a:off x="16179800" y="66351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138113</xdr:rowOff>
    </xdr:to>
    <xdr:cxnSp macro="">
      <xdr:nvCxnSpPr>
        <xdr:cNvPr id="376" name="直線コネクタ 375"/>
        <xdr:cNvCxnSpPr/>
      </xdr:nvCxnSpPr>
      <xdr:spPr>
        <a:xfrm flipV="1">
          <a:off x="15290800" y="66471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138113</xdr:rowOff>
    </xdr:from>
    <xdr:to>
      <xdr:col>22</xdr:col>
      <xdr:colOff>203200</xdr:colOff>
      <xdr:row>39</xdr:row>
      <xdr:rowOff>2857</xdr:rowOff>
    </xdr:to>
    <xdr:cxnSp macro="">
      <xdr:nvCxnSpPr>
        <xdr:cNvPr id="379" name="直線コネクタ 378"/>
        <xdr:cNvCxnSpPr/>
      </xdr:nvCxnSpPr>
      <xdr:spPr>
        <a:xfrm flipV="1">
          <a:off x="14401800" y="66532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2857</xdr:rowOff>
    </xdr:from>
    <xdr:to>
      <xdr:col>21</xdr:col>
      <xdr:colOff>0</xdr:colOff>
      <xdr:row>39</xdr:row>
      <xdr:rowOff>14922</xdr:rowOff>
    </xdr:to>
    <xdr:cxnSp macro="">
      <xdr:nvCxnSpPr>
        <xdr:cNvPr id="382" name="直線コネクタ 381"/>
        <xdr:cNvCxnSpPr/>
      </xdr:nvCxnSpPr>
      <xdr:spPr>
        <a:xfrm flipV="1">
          <a:off x="13512800" y="66894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69215</xdr:rowOff>
    </xdr:from>
    <xdr:to>
      <xdr:col>24</xdr:col>
      <xdr:colOff>609600</xdr:colOff>
      <xdr:row>38</xdr:row>
      <xdr:rowOff>170815</xdr:rowOff>
    </xdr:to>
    <xdr:sp macro="" textlink="">
      <xdr:nvSpPr>
        <xdr:cNvPr id="392" name="円/楕円 391"/>
        <xdr:cNvSpPr/>
      </xdr:nvSpPr>
      <xdr:spPr>
        <a:xfrm>
          <a:off x="169672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85742</xdr:rowOff>
    </xdr:from>
    <xdr:ext cx="762000" cy="259045"/>
    <xdr:sp macro="" textlink="">
      <xdr:nvSpPr>
        <xdr:cNvPr id="393" name="公債費負担の状況該当値テキスト"/>
        <xdr:cNvSpPr txBox="1"/>
      </xdr:nvSpPr>
      <xdr:spPr>
        <a:xfrm>
          <a:off x="171069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4" name="円/楕円 393"/>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5" name="テキスト ボックス 394"/>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87313</xdr:rowOff>
    </xdr:from>
    <xdr:to>
      <xdr:col>22</xdr:col>
      <xdr:colOff>254000</xdr:colOff>
      <xdr:row>39</xdr:row>
      <xdr:rowOff>17463</xdr:rowOff>
    </xdr:to>
    <xdr:sp macro="" textlink="">
      <xdr:nvSpPr>
        <xdr:cNvPr id="396" name="円/楕円 395"/>
        <xdr:cNvSpPr/>
      </xdr:nvSpPr>
      <xdr:spPr>
        <a:xfrm>
          <a:off x="15240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27640</xdr:rowOff>
    </xdr:from>
    <xdr:ext cx="762000" cy="259045"/>
    <xdr:sp macro="" textlink="">
      <xdr:nvSpPr>
        <xdr:cNvPr id="397" name="テキスト ボックス 396"/>
        <xdr:cNvSpPr txBox="1"/>
      </xdr:nvSpPr>
      <xdr:spPr>
        <a:xfrm>
          <a:off x="14909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123507</xdr:rowOff>
    </xdr:from>
    <xdr:to>
      <xdr:col>21</xdr:col>
      <xdr:colOff>50800</xdr:colOff>
      <xdr:row>39</xdr:row>
      <xdr:rowOff>53657</xdr:rowOff>
    </xdr:to>
    <xdr:sp macro="" textlink="">
      <xdr:nvSpPr>
        <xdr:cNvPr id="398" name="円/楕円 397"/>
        <xdr:cNvSpPr/>
      </xdr:nvSpPr>
      <xdr:spPr>
        <a:xfrm>
          <a:off x="14351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63835</xdr:rowOff>
    </xdr:from>
    <xdr:ext cx="762000" cy="259045"/>
    <xdr:sp macro="" textlink="">
      <xdr:nvSpPr>
        <xdr:cNvPr id="399" name="テキスト ボックス 398"/>
        <xdr:cNvSpPr txBox="1"/>
      </xdr:nvSpPr>
      <xdr:spPr>
        <a:xfrm>
          <a:off x="14020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135572</xdr:rowOff>
    </xdr:from>
    <xdr:to>
      <xdr:col>19</xdr:col>
      <xdr:colOff>533400</xdr:colOff>
      <xdr:row>39</xdr:row>
      <xdr:rowOff>65722</xdr:rowOff>
    </xdr:to>
    <xdr:sp macro="" textlink="">
      <xdr:nvSpPr>
        <xdr:cNvPr id="400" name="円/楕円 399"/>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75899</xdr:rowOff>
    </xdr:from>
    <xdr:ext cx="762000" cy="259045"/>
    <xdr:sp macro="" textlink="">
      <xdr:nvSpPr>
        <xdr:cNvPr id="401" name="テキスト ボックス 400"/>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職員の年齢構成の変化による退職手当負担見込額の減少や将来負担額への充当可能財源である基金残高の増加といった要因により、比率が改善傾向となっている。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今後も将来への負担を少しでも軽減できるよう、新規事業の実施等について総点検を図り、財政の健全化を図る。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160994</xdr:rowOff>
    </xdr:from>
    <xdr:to>
      <xdr:col>24</xdr:col>
      <xdr:colOff>558800</xdr:colOff>
      <xdr:row>15</xdr:row>
      <xdr:rowOff>35391</xdr:rowOff>
    </xdr:to>
    <xdr:cxnSp macro="">
      <xdr:nvCxnSpPr>
        <xdr:cNvPr id="435" name="直線コネクタ 434"/>
        <xdr:cNvCxnSpPr/>
      </xdr:nvCxnSpPr>
      <xdr:spPr>
        <a:xfrm flipV="1">
          <a:off x="16179800" y="256129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6"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35391</xdr:rowOff>
    </xdr:from>
    <xdr:to>
      <xdr:col>23</xdr:col>
      <xdr:colOff>406400</xdr:colOff>
      <xdr:row>15</xdr:row>
      <xdr:rowOff>102955</xdr:rowOff>
    </xdr:to>
    <xdr:cxnSp macro="">
      <xdr:nvCxnSpPr>
        <xdr:cNvPr id="438" name="直線コネクタ 437"/>
        <xdr:cNvCxnSpPr/>
      </xdr:nvCxnSpPr>
      <xdr:spPr>
        <a:xfrm flipV="1">
          <a:off x="15290800" y="260714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0" name="テキスト ボックス 439"/>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102955</xdr:rowOff>
    </xdr:from>
    <xdr:to>
      <xdr:col>22</xdr:col>
      <xdr:colOff>203200</xdr:colOff>
      <xdr:row>15</xdr:row>
      <xdr:rowOff>146389</xdr:rowOff>
    </xdr:to>
    <xdr:cxnSp macro="">
      <xdr:nvCxnSpPr>
        <xdr:cNvPr id="441" name="直線コネクタ 440"/>
        <xdr:cNvCxnSpPr/>
      </xdr:nvCxnSpPr>
      <xdr:spPr>
        <a:xfrm flipV="1">
          <a:off x="14401800" y="267470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3" name="テキスト ボックス 44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146389</xdr:rowOff>
    </xdr:from>
    <xdr:to>
      <xdr:col>21</xdr:col>
      <xdr:colOff>0</xdr:colOff>
      <xdr:row>16</xdr:row>
      <xdr:rowOff>53763</xdr:rowOff>
    </xdr:to>
    <xdr:cxnSp macro="">
      <xdr:nvCxnSpPr>
        <xdr:cNvPr id="444" name="直線コネクタ 443"/>
        <xdr:cNvCxnSpPr/>
      </xdr:nvCxnSpPr>
      <xdr:spPr>
        <a:xfrm flipV="1">
          <a:off x="13512800" y="2718139"/>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6" name="テキスト ボックス 44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8" name="テキスト ボックス 44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110194</xdr:rowOff>
    </xdr:from>
    <xdr:to>
      <xdr:col>24</xdr:col>
      <xdr:colOff>609600</xdr:colOff>
      <xdr:row>15</xdr:row>
      <xdr:rowOff>40344</xdr:rowOff>
    </xdr:to>
    <xdr:sp macro="" textlink="">
      <xdr:nvSpPr>
        <xdr:cNvPr id="454" name="円/楕円 453"/>
        <xdr:cNvSpPr/>
      </xdr:nvSpPr>
      <xdr:spPr>
        <a:xfrm>
          <a:off x="169672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126721</xdr:rowOff>
    </xdr:from>
    <xdr:ext cx="762000" cy="259045"/>
    <xdr:sp macro="" textlink="">
      <xdr:nvSpPr>
        <xdr:cNvPr id="455" name="将来負担の状況該当値テキスト"/>
        <xdr:cNvSpPr txBox="1"/>
      </xdr:nvSpPr>
      <xdr:spPr>
        <a:xfrm>
          <a:off x="17106900" y="23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156041</xdr:rowOff>
    </xdr:from>
    <xdr:to>
      <xdr:col>23</xdr:col>
      <xdr:colOff>457200</xdr:colOff>
      <xdr:row>15</xdr:row>
      <xdr:rowOff>86191</xdr:rowOff>
    </xdr:to>
    <xdr:sp macro="" textlink="">
      <xdr:nvSpPr>
        <xdr:cNvPr id="456" name="円/楕円 455"/>
        <xdr:cNvSpPr/>
      </xdr:nvSpPr>
      <xdr:spPr>
        <a:xfrm>
          <a:off x="16129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57" name="テキスト ボックス 456"/>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52155</xdr:rowOff>
    </xdr:from>
    <xdr:to>
      <xdr:col>22</xdr:col>
      <xdr:colOff>254000</xdr:colOff>
      <xdr:row>15</xdr:row>
      <xdr:rowOff>153755</xdr:rowOff>
    </xdr:to>
    <xdr:sp macro="" textlink="">
      <xdr:nvSpPr>
        <xdr:cNvPr id="458" name="円/楕円 457"/>
        <xdr:cNvSpPr/>
      </xdr:nvSpPr>
      <xdr:spPr>
        <a:xfrm>
          <a:off x="15240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163932</xdr:rowOff>
    </xdr:from>
    <xdr:ext cx="762000" cy="259045"/>
    <xdr:sp macro="" textlink="">
      <xdr:nvSpPr>
        <xdr:cNvPr id="459" name="テキスト ボックス 458"/>
        <xdr:cNvSpPr txBox="1"/>
      </xdr:nvSpPr>
      <xdr:spPr>
        <a:xfrm>
          <a:off x="14909800" y="239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95589</xdr:rowOff>
    </xdr:from>
    <xdr:to>
      <xdr:col>21</xdr:col>
      <xdr:colOff>50800</xdr:colOff>
      <xdr:row>16</xdr:row>
      <xdr:rowOff>25739</xdr:rowOff>
    </xdr:to>
    <xdr:sp macro="" textlink="">
      <xdr:nvSpPr>
        <xdr:cNvPr id="460" name="円/楕円 459"/>
        <xdr:cNvSpPr/>
      </xdr:nvSpPr>
      <xdr:spPr>
        <a:xfrm>
          <a:off x="14351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35916</xdr:rowOff>
    </xdr:from>
    <xdr:ext cx="762000" cy="259045"/>
    <xdr:sp macro="" textlink="">
      <xdr:nvSpPr>
        <xdr:cNvPr id="461" name="テキスト ボックス 460"/>
        <xdr:cNvSpPr txBox="1"/>
      </xdr:nvSpPr>
      <xdr:spPr>
        <a:xfrm>
          <a:off x="14020800" y="2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2963</xdr:rowOff>
    </xdr:from>
    <xdr:to>
      <xdr:col>19</xdr:col>
      <xdr:colOff>533400</xdr:colOff>
      <xdr:row>16</xdr:row>
      <xdr:rowOff>104563</xdr:rowOff>
    </xdr:to>
    <xdr:sp macro="" textlink="">
      <xdr:nvSpPr>
        <xdr:cNvPr id="462" name="円/楕円 461"/>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114740</xdr:rowOff>
    </xdr:from>
    <xdr:ext cx="762000" cy="259045"/>
    <xdr:sp macro="" textlink="">
      <xdr:nvSpPr>
        <xdr:cNvPr id="463" name="テキスト ボックス 462"/>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東京都清瀬市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74,510
73,374
10.23
29,883,228
28,838,518
976,254
15,080,056
18,682,079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高い水準となっているのは、類似団体と比較して正規職員の平均年齢が高いことが要因となっている。また、保育所や一部の小学校給食業務を直営で行っていることも類似団体と比較して人件費が高い要因である。</a:t>
          </a:r>
          <a:endParaRPr lang="ja-JP" altLang="ja-JP" sz="1400">
            <a:effectLst/>
          </a:endParaRPr>
        </a:p>
        <a:p>
          <a:pPr rtl="0"/>
          <a:r>
            <a:rPr lang="ja-JP" altLang="ja-JP" sz="1100" b="0" i="0" baseline="0">
              <a:solidFill>
                <a:schemeClr val="dk1"/>
              </a:solidFill>
              <a:effectLst/>
              <a:latin typeface="+mn-lt"/>
              <a:ea typeface="+mn-ea"/>
              <a:cs typeface="+mn-cs"/>
            </a:rPr>
            <a:t>　しかし、定員適正化の確実な実施により、平成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年には</a:t>
          </a:r>
          <a:r>
            <a:rPr lang="en-US" altLang="ja-JP" sz="1100" b="0" i="0" baseline="0">
              <a:solidFill>
                <a:schemeClr val="dk1"/>
              </a:solidFill>
              <a:effectLst/>
              <a:latin typeface="+mn-lt"/>
              <a:ea typeface="+mn-ea"/>
              <a:cs typeface="+mn-cs"/>
            </a:rPr>
            <a:t>708</a:t>
          </a:r>
          <a:r>
            <a:rPr lang="ja-JP" altLang="ja-JP" sz="1100" b="0" i="0" baseline="0">
              <a:solidFill>
                <a:schemeClr val="dk1"/>
              </a:solidFill>
              <a:effectLst/>
              <a:latin typeface="+mn-lt"/>
              <a:ea typeface="+mn-ea"/>
              <a:cs typeface="+mn-cs"/>
            </a:rPr>
            <a:t>名だった職員数も平成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年には</a:t>
          </a:r>
          <a:r>
            <a:rPr lang="en-US" altLang="ja-JP" sz="1100" b="0" i="0" baseline="0">
              <a:solidFill>
                <a:schemeClr val="dk1"/>
              </a:solidFill>
              <a:effectLst/>
              <a:latin typeface="+mn-lt"/>
              <a:ea typeface="+mn-ea"/>
              <a:cs typeface="+mn-cs"/>
            </a:rPr>
            <a:t>438</a:t>
          </a:r>
          <a:r>
            <a:rPr lang="ja-JP" altLang="ja-JP" sz="1100" b="0" i="0" baseline="0">
              <a:solidFill>
                <a:schemeClr val="dk1"/>
              </a:solidFill>
              <a:effectLst/>
              <a:latin typeface="+mn-lt"/>
              <a:ea typeface="+mn-ea"/>
              <a:cs typeface="+mn-cs"/>
            </a:rPr>
            <a:t>名と</a:t>
          </a:r>
          <a:r>
            <a:rPr lang="en-US" altLang="ja-JP" sz="1100" b="0" i="0" baseline="0">
              <a:solidFill>
                <a:schemeClr val="dk1"/>
              </a:solidFill>
              <a:effectLst/>
              <a:latin typeface="+mn-lt"/>
              <a:ea typeface="+mn-ea"/>
              <a:cs typeface="+mn-cs"/>
            </a:rPr>
            <a:t>38.1</a:t>
          </a:r>
          <a:r>
            <a:rPr lang="ja-JP" altLang="ja-JP" sz="1100" b="0" i="0" baseline="0">
              <a:solidFill>
                <a:schemeClr val="dk1"/>
              </a:solidFill>
              <a:effectLst/>
              <a:latin typeface="+mn-lt"/>
              <a:ea typeface="+mn-ea"/>
              <a:cs typeface="+mn-cs"/>
            </a:rPr>
            <a:t>％の職員削減を行っている。今後は給食調理業務の委託を順次行うなど人件費削減に努める。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63319</xdr:rowOff>
    </xdr:to>
    <xdr:cxnSp macro="">
      <xdr:nvCxnSpPr>
        <xdr:cNvPr id="68" name="直線コネクタ 67"/>
        <xdr:cNvCxnSpPr/>
      </xdr:nvCxnSpPr>
      <xdr:spPr>
        <a:xfrm>
          <a:off x="3987800" y="63677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50256</xdr:rowOff>
    </xdr:to>
    <xdr:cxnSp macro="">
      <xdr:nvCxnSpPr>
        <xdr:cNvPr id="71" name="直線コネクタ 70"/>
        <xdr:cNvCxnSpPr/>
      </xdr:nvCxnSpPr>
      <xdr:spPr>
        <a:xfrm flipV="1">
          <a:off x="3098800" y="6367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50256</xdr:rowOff>
    </xdr:from>
    <xdr:to>
      <xdr:col>4</xdr:col>
      <xdr:colOff>346075</xdr:colOff>
      <xdr:row>37</xdr:row>
      <xdr:rowOff>63319</xdr:rowOff>
    </xdr:to>
    <xdr:cxnSp macro="">
      <xdr:nvCxnSpPr>
        <xdr:cNvPr id="74" name="直線コネクタ 73"/>
        <xdr:cNvCxnSpPr/>
      </xdr:nvCxnSpPr>
      <xdr:spPr>
        <a:xfrm flipV="1">
          <a:off x="2209800" y="6393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63319</xdr:rowOff>
    </xdr:from>
    <xdr:to>
      <xdr:col>3</xdr:col>
      <xdr:colOff>142875</xdr:colOff>
      <xdr:row>37</xdr:row>
      <xdr:rowOff>102507</xdr:rowOff>
    </xdr:to>
    <xdr:cxnSp macro="">
      <xdr:nvCxnSpPr>
        <xdr:cNvPr id="77" name="直線コネクタ 76"/>
        <xdr:cNvCxnSpPr/>
      </xdr:nvCxnSpPr>
      <xdr:spPr>
        <a:xfrm flipV="1">
          <a:off x="1320800" y="64069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12519</xdr:rowOff>
    </xdr:from>
    <xdr:to>
      <xdr:col>7</xdr:col>
      <xdr:colOff>66675</xdr:colOff>
      <xdr:row>37</xdr:row>
      <xdr:rowOff>114119</xdr:rowOff>
    </xdr:to>
    <xdr:sp macro="" textlink="">
      <xdr:nvSpPr>
        <xdr:cNvPr id="87" name="円/楕円 86"/>
        <xdr:cNvSpPr/>
      </xdr:nvSpPr>
      <xdr:spPr>
        <a:xfrm>
          <a:off x="47752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156046</xdr:rowOff>
    </xdr:from>
    <xdr:ext cx="762000" cy="259045"/>
    <xdr:sp macro="" textlink="">
      <xdr:nvSpPr>
        <xdr:cNvPr id="88" name="人件費該当値テキスト"/>
        <xdr:cNvSpPr txBox="1"/>
      </xdr:nvSpPr>
      <xdr:spPr>
        <a:xfrm>
          <a:off x="49149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9" name="円/楕円 88"/>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90" name="テキスト ボックス 89"/>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170906</xdr:rowOff>
    </xdr:from>
    <xdr:to>
      <xdr:col>4</xdr:col>
      <xdr:colOff>396875</xdr:colOff>
      <xdr:row>37</xdr:row>
      <xdr:rowOff>101056</xdr:rowOff>
    </xdr:to>
    <xdr:sp macro="" textlink="">
      <xdr:nvSpPr>
        <xdr:cNvPr id="91" name="円/楕円 90"/>
        <xdr:cNvSpPr/>
      </xdr:nvSpPr>
      <xdr:spPr>
        <a:xfrm>
          <a:off x="3048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85833</xdr:rowOff>
    </xdr:from>
    <xdr:ext cx="762000" cy="259045"/>
    <xdr:sp macro="" textlink="">
      <xdr:nvSpPr>
        <xdr:cNvPr id="92" name="テキスト ボックス 91"/>
        <xdr:cNvSpPr txBox="1"/>
      </xdr:nvSpPr>
      <xdr:spPr>
        <a:xfrm>
          <a:off x="2717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12519</xdr:rowOff>
    </xdr:from>
    <xdr:to>
      <xdr:col>3</xdr:col>
      <xdr:colOff>193675</xdr:colOff>
      <xdr:row>37</xdr:row>
      <xdr:rowOff>114119</xdr:rowOff>
    </xdr:to>
    <xdr:sp macro="" textlink="">
      <xdr:nvSpPr>
        <xdr:cNvPr id="93" name="円/楕円 92"/>
        <xdr:cNvSpPr/>
      </xdr:nvSpPr>
      <xdr:spPr>
        <a:xfrm>
          <a:off x="2159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98896</xdr:rowOff>
    </xdr:from>
    <xdr:ext cx="762000" cy="259045"/>
    <xdr:sp macro="" textlink="">
      <xdr:nvSpPr>
        <xdr:cNvPr id="94" name="テキスト ボックス 93"/>
        <xdr:cNvSpPr txBox="1"/>
      </xdr:nvSpPr>
      <xdr:spPr>
        <a:xfrm>
          <a:off x="1828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5" name="円/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96" name="テキスト ボックス 95"/>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類似団体に比べて低い水準になっているのは、保育所や一部の小学校給食業務を直営で行っており、委託費（物件費）が低いことが挙げられる。　</a:t>
          </a:r>
          <a:endParaRPr lang="ja-JP" altLang="ja-JP" sz="1050">
            <a:effectLst/>
          </a:endParaRPr>
        </a:p>
        <a:p>
          <a:pPr rtl="0" fontAlgn="base"/>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年度はペットボトル回収業務を委託化、平成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年度は、マイナンバー経費の増などの要因により増加している。平成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a:t>
          </a:r>
          <a:r>
            <a:rPr lang="ja-JP" altLang="en-US" sz="1050" b="0" i="0" baseline="0">
              <a:solidFill>
                <a:schemeClr val="dk1"/>
              </a:solidFill>
              <a:effectLst/>
              <a:latin typeface="+mn-lt"/>
              <a:ea typeface="+mn-ea"/>
              <a:cs typeface="+mn-cs"/>
            </a:rPr>
            <a:t>は</a:t>
          </a:r>
          <a:r>
            <a:rPr lang="ja-JP" altLang="ja-JP" sz="1050" b="0" i="0" baseline="0">
              <a:solidFill>
                <a:schemeClr val="dk1"/>
              </a:solidFill>
              <a:effectLst/>
              <a:latin typeface="+mn-lt"/>
              <a:ea typeface="+mn-ea"/>
              <a:cs typeface="+mn-cs"/>
            </a:rPr>
            <a:t>小学校</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校の給食業務を委託したこともあり</a:t>
          </a:r>
          <a:r>
            <a:rPr lang="en-US" altLang="ja-JP" sz="1050" b="0" i="0" baseline="0">
              <a:solidFill>
                <a:schemeClr val="dk1"/>
              </a:solidFill>
              <a:effectLst/>
              <a:latin typeface="+mn-lt"/>
              <a:ea typeface="+mn-ea"/>
              <a:cs typeface="+mn-cs"/>
            </a:rPr>
            <a:t>12.1</a:t>
          </a:r>
          <a:r>
            <a:rPr lang="ja-JP" altLang="ja-JP" sz="1050" b="0" i="0" baseline="0">
              <a:solidFill>
                <a:schemeClr val="dk1"/>
              </a:solidFill>
              <a:effectLst/>
              <a:latin typeface="+mn-lt"/>
              <a:ea typeface="+mn-ea"/>
              <a:cs typeface="+mn-cs"/>
            </a:rPr>
            <a:t>％となった。</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28</a:t>
          </a:r>
          <a:r>
            <a:rPr lang="ja-JP" altLang="en-US" sz="1050" b="0" i="0" baseline="0">
              <a:solidFill>
                <a:schemeClr val="dk1"/>
              </a:solidFill>
              <a:effectLst/>
              <a:latin typeface="+mn-lt"/>
              <a:ea typeface="+mn-ea"/>
              <a:cs typeface="+mn-cs"/>
            </a:rPr>
            <a:t>年度は、地方創生加速化交付金事業（サッカーのまち清瀬推進事業）</a:t>
          </a:r>
          <a:r>
            <a:rPr lang="ja-JP" altLang="ja-JP" sz="1050" b="0" i="0" baseline="0">
              <a:solidFill>
                <a:schemeClr val="dk1"/>
              </a:solidFill>
              <a:effectLst/>
              <a:latin typeface="+mn-lt"/>
              <a:ea typeface="+mn-ea"/>
              <a:cs typeface="+mn-cs"/>
            </a:rPr>
            <a:t>の増</a:t>
          </a:r>
          <a:r>
            <a:rPr lang="ja-JP" altLang="en-US" sz="1050" b="0" i="0" baseline="0">
              <a:solidFill>
                <a:schemeClr val="dk1"/>
              </a:solidFill>
              <a:effectLst/>
              <a:latin typeface="+mn-lt"/>
              <a:ea typeface="+mn-ea"/>
              <a:cs typeface="+mn-cs"/>
            </a:rPr>
            <a:t>などにより</a:t>
          </a:r>
          <a:r>
            <a:rPr lang="en-US" altLang="ja-JP" sz="1050" b="0" i="0" baseline="0">
              <a:solidFill>
                <a:schemeClr val="dk1"/>
              </a:solidFill>
              <a:effectLst/>
              <a:latin typeface="+mn-lt"/>
              <a:ea typeface="+mn-ea"/>
              <a:cs typeface="+mn-cs"/>
            </a:rPr>
            <a:t>12.3</a:t>
          </a:r>
          <a:r>
            <a:rPr lang="ja-JP" altLang="ja-JP" sz="1050" b="0" i="0" baseline="0">
              <a:solidFill>
                <a:schemeClr val="dk1"/>
              </a:solidFill>
              <a:effectLst/>
              <a:latin typeface="+mn-lt"/>
              <a:ea typeface="+mn-ea"/>
              <a:cs typeface="+mn-cs"/>
            </a:rPr>
            <a:t>％となった。</a:t>
          </a:r>
          <a:endParaRPr lang="ja-JP" altLang="ja-JP" sz="1050">
            <a:effectLst/>
          </a:endParaRPr>
        </a:p>
        <a:p>
          <a:pPr rtl="0" fontAlgn="base"/>
          <a:r>
            <a:rPr lang="ja-JP" altLang="ja-JP" sz="1050" b="0" i="0" baseline="0">
              <a:solidFill>
                <a:schemeClr val="dk1"/>
              </a:solidFill>
              <a:effectLst/>
              <a:latin typeface="+mn-lt"/>
              <a:ea typeface="+mn-ea"/>
              <a:cs typeface="+mn-cs"/>
            </a:rPr>
            <a:t>　給食調理業務の委託に伴い人件費から委託費（物件費）へのシフトが起きているが、人件費、物件費をあわせた経常収支比率は低下傾向にある。今後も順次民間委託化を進めていく。</a:t>
          </a:r>
          <a:endParaRPr lang="ja-JP" altLang="ja-JP" sz="105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90424</xdr:rowOff>
    </xdr:from>
    <xdr:to>
      <xdr:col>24</xdr:col>
      <xdr:colOff>31750</xdr:colOff>
      <xdr:row>14</xdr:row>
      <xdr:rowOff>108712</xdr:rowOff>
    </xdr:to>
    <xdr:cxnSp macro="">
      <xdr:nvCxnSpPr>
        <xdr:cNvPr id="127" name="直線コネクタ 126"/>
        <xdr:cNvCxnSpPr/>
      </xdr:nvCxnSpPr>
      <xdr:spPr>
        <a:xfrm>
          <a:off x="15671800" y="24907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90424</xdr:rowOff>
    </xdr:from>
    <xdr:to>
      <xdr:col>22</xdr:col>
      <xdr:colOff>565150</xdr:colOff>
      <xdr:row>14</xdr:row>
      <xdr:rowOff>127000</xdr:rowOff>
    </xdr:to>
    <xdr:cxnSp macro="">
      <xdr:nvCxnSpPr>
        <xdr:cNvPr id="130" name="直線コネクタ 129"/>
        <xdr:cNvCxnSpPr/>
      </xdr:nvCxnSpPr>
      <xdr:spPr>
        <a:xfrm flipV="1">
          <a:off x="14782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99568</xdr:rowOff>
    </xdr:from>
    <xdr:to>
      <xdr:col>21</xdr:col>
      <xdr:colOff>361950</xdr:colOff>
      <xdr:row>14</xdr:row>
      <xdr:rowOff>127000</xdr:rowOff>
    </xdr:to>
    <xdr:cxnSp macro="">
      <xdr:nvCxnSpPr>
        <xdr:cNvPr id="133" name="直線コネクタ 132"/>
        <xdr:cNvCxnSpPr/>
      </xdr:nvCxnSpPr>
      <xdr:spPr>
        <a:xfrm>
          <a:off x="13893800" y="249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62992</xdr:rowOff>
    </xdr:from>
    <xdr:to>
      <xdr:col>20</xdr:col>
      <xdr:colOff>158750</xdr:colOff>
      <xdr:row>14</xdr:row>
      <xdr:rowOff>99568</xdr:rowOff>
    </xdr:to>
    <xdr:cxnSp macro="">
      <xdr:nvCxnSpPr>
        <xdr:cNvPr id="136" name="直線コネクタ 135"/>
        <xdr:cNvCxnSpPr/>
      </xdr:nvCxnSpPr>
      <xdr:spPr>
        <a:xfrm>
          <a:off x="13004800" y="2463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57912</xdr:rowOff>
    </xdr:from>
    <xdr:to>
      <xdr:col>24</xdr:col>
      <xdr:colOff>82550</xdr:colOff>
      <xdr:row>14</xdr:row>
      <xdr:rowOff>159512</xdr:rowOff>
    </xdr:to>
    <xdr:sp macro="" textlink="">
      <xdr:nvSpPr>
        <xdr:cNvPr id="146" name="円/楕円 145"/>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74439</xdr:rowOff>
    </xdr:from>
    <xdr:ext cx="762000" cy="259045"/>
    <xdr:sp macro="" textlink="">
      <xdr:nvSpPr>
        <xdr:cNvPr id="147" name="物件費該当値テキスト"/>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39624</xdr:rowOff>
    </xdr:from>
    <xdr:to>
      <xdr:col>22</xdr:col>
      <xdr:colOff>615950</xdr:colOff>
      <xdr:row>14</xdr:row>
      <xdr:rowOff>141224</xdr:rowOff>
    </xdr:to>
    <xdr:sp macro="" textlink="">
      <xdr:nvSpPr>
        <xdr:cNvPr id="148" name="円/楕円 147"/>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151401</xdr:rowOff>
    </xdr:from>
    <xdr:ext cx="736600" cy="259045"/>
    <xdr:sp macro="" textlink="">
      <xdr:nvSpPr>
        <xdr:cNvPr id="149" name="テキスト ボックス 148"/>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2" name="円/楕円 151"/>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3" name="テキスト ボックス 152"/>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xdr:rowOff>
    </xdr:from>
    <xdr:to>
      <xdr:col>19</xdr:col>
      <xdr:colOff>6350</xdr:colOff>
      <xdr:row>14</xdr:row>
      <xdr:rowOff>113792</xdr:rowOff>
    </xdr:to>
    <xdr:sp macro="" textlink="">
      <xdr:nvSpPr>
        <xdr:cNvPr id="154" name="円/楕円 153"/>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123969</xdr:rowOff>
    </xdr:from>
    <xdr:ext cx="762000" cy="259045"/>
    <xdr:sp macro="" textlink="">
      <xdr:nvSpPr>
        <xdr:cNvPr id="155" name="テキスト ボックス 154"/>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類似団体平均に比べて高い水準となっているのは、高齢化率と生活保護率が高いことが主な要因である。</a:t>
          </a:r>
          <a:endParaRPr lang="ja-JP" altLang="ja-JP" sz="1400">
            <a:effectLst/>
          </a:endParaRPr>
        </a:p>
        <a:p>
          <a:pPr rtl="0"/>
          <a:r>
            <a:rPr lang="ja-JP" altLang="ja-JP" sz="1100" b="0" i="0" baseline="0">
              <a:solidFill>
                <a:schemeClr val="dk1"/>
              </a:solidFill>
              <a:effectLst/>
              <a:latin typeface="+mn-lt"/>
              <a:ea typeface="+mn-ea"/>
              <a:cs typeface="+mn-cs"/>
            </a:rPr>
            <a:t>　扶助費の抑制については、高齢化の進行や景気動向に左右されるため、難しい状況となっている。</a:t>
          </a:r>
          <a:r>
            <a:rPr lang="ja-JP" altLang="ja-JP" sz="1100">
              <a:solidFill>
                <a:schemeClr val="dk1"/>
              </a:solidFill>
              <a:effectLst/>
              <a:latin typeface="+mn-lt"/>
              <a:ea typeface="+mn-ea"/>
              <a:cs typeface="+mn-cs"/>
            </a:rPr>
            <a:t>本市の大きな課題である増大する扶助費については、引き続き生活困窮者の自立支援事業などを進めて抑制していきたい。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97065</xdr:rowOff>
    </xdr:from>
    <xdr:to>
      <xdr:col>7</xdr:col>
      <xdr:colOff>15875</xdr:colOff>
      <xdr:row>59</xdr:row>
      <xdr:rowOff>151493</xdr:rowOff>
    </xdr:to>
    <xdr:cxnSp macro="">
      <xdr:nvCxnSpPr>
        <xdr:cNvPr id="190" name="直線コネクタ 189"/>
        <xdr:cNvCxnSpPr/>
      </xdr:nvCxnSpPr>
      <xdr:spPr>
        <a:xfrm>
          <a:off x="3987800" y="10212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159657</xdr:rowOff>
    </xdr:from>
    <xdr:to>
      <xdr:col>5</xdr:col>
      <xdr:colOff>549275</xdr:colOff>
      <xdr:row>59</xdr:row>
      <xdr:rowOff>97065</xdr:rowOff>
    </xdr:to>
    <xdr:cxnSp macro="">
      <xdr:nvCxnSpPr>
        <xdr:cNvPr id="193" name="直線コネクタ 192"/>
        <xdr:cNvCxnSpPr/>
      </xdr:nvCxnSpPr>
      <xdr:spPr>
        <a:xfrm>
          <a:off x="3098800" y="10103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159657</xdr:rowOff>
    </xdr:from>
    <xdr:to>
      <xdr:col>4</xdr:col>
      <xdr:colOff>346075</xdr:colOff>
      <xdr:row>59</xdr:row>
      <xdr:rowOff>53522</xdr:rowOff>
    </xdr:to>
    <xdr:cxnSp macro="">
      <xdr:nvCxnSpPr>
        <xdr:cNvPr id="196" name="直線コネクタ 195"/>
        <xdr:cNvCxnSpPr/>
      </xdr:nvCxnSpPr>
      <xdr:spPr>
        <a:xfrm flipV="1">
          <a:off x="2209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53522</xdr:rowOff>
    </xdr:to>
    <xdr:cxnSp macro="">
      <xdr:nvCxnSpPr>
        <xdr:cNvPr id="199" name="直線コネクタ 198"/>
        <xdr:cNvCxnSpPr/>
      </xdr:nvCxnSpPr>
      <xdr:spPr>
        <a:xfrm>
          <a:off x="1320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9" name="円/楕円 208"/>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0"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46265</xdr:rowOff>
    </xdr:from>
    <xdr:to>
      <xdr:col>5</xdr:col>
      <xdr:colOff>600075</xdr:colOff>
      <xdr:row>59</xdr:row>
      <xdr:rowOff>147865</xdr:rowOff>
    </xdr:to>
    <xdr:sp macro="" textlink="">
      <xdr:nvSpPr>
        <xdr:cNvPr id="211" name="円/楕円 210"/>
        <xdr:cNvSpPr/>
      </xdr:nvSpPr>
      <xdr:spPr>
        <a:xfrm>
          <a:off x="3937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132642</xdr:rowOff>
    </xdr:from>
    <xdr:ext cx="736600" cy="259045"/>
    <xdr:sp macro="" textlink="">
      <xdr:nvSpPr>
        <xdr:cNvPr id="212" name="テキスト ボックス 211"/>
        <xdr:cNvSpPr txBox="1"/>
      </xdr:nvSpPr>
      <xdr:spPr>
        <a:xfrm>
          <a:off x="3606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108857</xdr:rowOff>
    </xdr:from>
    <xdr:to>
      <xdr:col>4</xdr:col>
      <xdr:colOff>396875</xdr:colOff>
      <xdr:row>59</xdr:row>
      <xdr:rowOff>39007</xdr:rowOff>
    </xdr:to>
    <xdr:sp macro="" textlink="">
      <xdr:nvSpPr>
        <xdr:cNvPr id="213" name="円/楕円 212"/>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23784</xdr:rowOff>
    </xdr:from>
    <xdr:ext cx="762000" cy="259045"/>
    <xdr:sp macro="" textlink="">
      <xdr:nvSpPr>
        <xdr:cNvPr id="214" name="テキスト ボックス 213"/>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5" name="円/楕円 214"/>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6" name="テキスト ボックス 215"/>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7" name="円/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に比べて低い水準になっているが、毎年上昇傾向にある。これは、介護保険特別会計や後期高齢者医療特別会計への繰出金が増加していることが主な要因である。繰出金の増加を抑制するために、介護予防事業の推進などを図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134620</xdr:rowOff>
    </xdr:to>
    <xdr:cxnSp macro="">
      <xdr:nvCxnSpPr>
        <xdr:cNvPr id="251" name="直線コネクタ 250"/>
        <xdr:cNvCxnSpPr/>
      </xdr:nvCxnSpPr>
      <xdr:spPr>
        <a:xfrm>
          <a:off x="15671800" y="9667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66040</xdr:rowOff>
    </xdr:to>
    <xdr:cxnSp macro="">
      <xdr:nvCxnSpPr>
        <xdr:cNvPr id="254" name="直線コネクタ 253"/>
        <xdr:cNvCxnSpPr/>
      </xdr:nvCxnSpPr>
      <xdr:spPr>
        <a:xfrm>
          <a:off x="14782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58420</xdr:rowOff>
    </xdr:to>
    <xdr:cxnSp macro="">
      <xdr:nvCxnSpPr>
        <xdr:cNvPr id="257" name="直線コネクタ 256"/>
        <xdr:cNvCxnSpPr/>
      </xdr:nvCxnSpPr>
      <xdr:spPr>
        <a:xfrm>
          <a:off x="13893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5080</xdr:rowOff>
    </xdr:to>
    <xdr:cxnSp macro="">
      <xdr:nvCxnSpPr>
        <xdr:cNvPr id="260" name="直線コネクタ 259"/>
        <xdr:cNvCxnSpPr/>
      </xdr:nvCxnSpPr>
      <xdr:spPr>
        <a:xfrm>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2" name="円/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4" name="円/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年度においては類似団体平均に比べて高い水準になっているのは、常備消防事務を委託していることが主な要因である。</a:t>
          </a:r>
          <a:endParaRPr lang="ja-JP" altLang="ja-JP" sz="1400">
            <a:effectLst/>
          </a:endParaRPr>
        </a:p>
        <a:p>
          <a:pPr fontAlgn="base"/>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年度は、私立保育園の運営費助成について補助費から扶助費に修正した等の要因もあり減少している。</a:t>
          </a:r>
          <a:endParaRPr kumimoji="1" lang="en-US" altLang="ja-JP" sz="1100" b="0" i="0" baseline="0">
            <a:solidFill>
              <a:schemeClr val="dk1"/>
            </a:solidFill>
            <a:effectLst/>
            <a:latin typeface="+mn-lt"/>
            <a:ea typeface="+mn-ea"/>
            <a:cs typeface="+mn-cs"/>
          </a:endParaRPr>
        </a:p>
        <a:p>
          <a:pPr fontAlgn="base"/>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今後とも</a:t>
          </a:r>
          <a:r>
            <a:rPr lang="ja-JP" altLang="ja-JP" sz="1100" baseline="0">
              <a:solidFill>
                <a:schemeClr val="dk1"/>
              </a:solidFill>
              <a:effectLst/>
              <a:latin typeface="+mn-lt"/>
              <a:ea typeface="+mn-ea"/>
              <a:cs typeface="+mn-cs"/>
            </a:rPr>
            <a:t>補助金等適正化検討委員会等において補助金等の見直しを審議し、適正化を図り、財政の健全化を行う。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152146</xdr:rowOff>
    </xdr:to>
    <xdr:cxnSp macro="">
      <xdr:nvCxnSpPr>
        <xdr:cNvPr id="309" name="直線コネクタ 308"/>
        <xdr:cNvCxnSpPr/>
      </xdr:nvCxnSpPr>
      <xdr:spPr>
        <a:xfrm>
          <a:off x="15671800" y="6143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76708</xdr:rowOff>
    </xdr:to>
    <xdr:cxnSp macro="">
      <xdr:nvCxnSpPr>
        <xdr:cNvPr id="312" name="直線コネクタ 311"/>
        <xdr:cNvCxnSpPr/>
      </xdr:nvCxnSpPr>
      <xdr:spPr>
        <a:xfrm flipV="1">
          <a:off x="14782800" y="61437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76708</xdr:rowOff>
    </xdr:to>
    <xdr:cxnSp macro="">
      <xdr:nvCxnSpPr>
        <xdr:cNvPr id="315" name="直線コネクタ 314"/>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85852</xdr:rowOff>
    </xdr:to>
    <xdr:cxnSp macro="">
      <xdr:nvCxnSpPr>
        <xdr:cNvPr id="318" name="直線コネクタ 317"/>
        <xdr:cNvCxnSpPr/>
      </xdr:nvCxnSpPr>
      <xdr:spPr>
        <a:xfrm flipV="1">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8" name="円/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30" name="円/楕円 329"/>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31" name="テキスト ボックス 330"/>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2" name="円/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33" name="テキスト ボックス 332"/>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4" name="円/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5" name="テキスト ボックス 334"/>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6" name="円/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37" name="テキスト ボックス 33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により類似団体平均を下回っている。今後は市庁舎の建替及び市内公共施設の耐震化工事など、地方債を発行する事業が見込まれるため、公債費の動向には引き続き注視し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今後とも新規事業の実施等について総点検を図り新規発行の抑制に努める。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145287</xdr:rowOff>
    </xdr:to>
    <xdr:cxnSp macro="">
      <xdr:nvCxnSpPr>
        <xdr:cNvPr id="367" name="直線コネクタ 366"/>
        <xdr:cNvCxnSpPr/>
      </xdr:nvCxnSpPr>
      <xdr:spPr>
        <a:xfrm flipV="1">
          <a:off x="3987800" y="131572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14987</xdr:rowOff>
    </xdr:to>
    <xdr:cxnSp macro="">
      <xdr:nvCxnSpPr>
        <xdr:cNvPr id="370" name="直線コネクタ 369"/>
        <xdr:cNvCxnSpPr/>
      </xdr:nvCxnSpPr>
      <xdr:spPr>
        <a:xfrm flipV="1">
          <a:off x="3098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33274</xdr:rowOff>
    </xdr:to>
    <xdr:cxnSp macro="">
      <xdr:nvCxnSpPr>
        <xdr:cNvPr id="373" name="直線コネクタ 372"/>
        <xdr:cNvCxnSpPr/>
      </xdr:nvCxnSpPr>
      <xdr:spPr>
        <a:xfrm flipV="1">
          <a:off x="2209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46989</xdr:rowOff>
    </xdr:to>
    <xdr:cxnSp macro="">
      <xdr:nvCxnSpPr>
        <xdr:cNvPr id="376" name="直線コネクタ 375"/>
        <xdr:cNvCxnSpPr/>
      </xdr:nvCxnSpPr>
      <xdr:spPr>
        <a:xfrm flipV="1">
          <a:off x="1320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6" name="円/楕円 385"/>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7"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8" name="円/楕円 387"/>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9" name="テキスト ボックス 388"/>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4" name="円/楕円 39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5" name="テキスト ボックス 39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類似団体平均に比べて高い水準になっている。これは人件費及び扶助費が要因である。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人件費については、正規職員の平均年齢が高いことや、保育所や一部の小学校給食業務を直営で行っていることが要因である。今後は給食調理業務の委託を順次行うなど人件費削減に努める。</a:t>
          </a:r>
          <a:endParaRPr lang="ja-JP" altLang="ja-JP" sz="1400">
            <a:effectLst/>
          </a:endParaRPr>
        </a:p>
        <a:p>
          <a:pPr rtl="0" fontAlgn="base"/>
          <a:r>
            <a:rPr lang="ja-JP" altLang="ja-JP" sz="1100" b="0" i="0" baseline="0">
              <a:solidFill>
                <a:schemeClr val="dk1"/>
              </a:solidFill>
              <a:effectLst/>
              <a:latin typeface="+mn-lt"/>
              <a:ea typeface="+mn-ea"/>
              <a:cs typeface="+mn-cs"/>
            </a:rPr>
            <a:t>　扶助費については、高齢化率と生活保護率が高いことが主な要因である。扶助費の抑制については、高齢化の進行や景気動向に左右されるため、難しい状況となっている。</a:t>
          </a:r>
          <a:r>
            <a:rPr lang="ja-JP" altLang="ja-JP" sz="1100">
              <a:solidFill>
                <a:schemeClr val="dk1"/>
              </a:solidFill>
              <a:effectLst/>
              <a:latin typeface="+mn-lt"/>
              <a:ea typeface="+mn-ea"/>
              <a:cs typeface="+mn-cs"/>
            </a:rPr>
            <a:t>引き続き生活困窮者の自立支援事業などを進めて抑制していきたい。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69850</xdr:rowOff>
    </xdr:to>
    <xdr:cxnSp macro="">
      <xdr:nvCxnSpPr>
        <xdr:cNvPr id="428" name="直線コネクタ 427"/>
        <xdr:cNvCxnSpPr/>
      </xdr:nvCxnSpPr>
      <xdr:spPr>
        <a:xfrm>
          <a:off x="15671800" y="13180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54611</xdr:rowOff>
    </xdr:to>
    <xdr:cxnSp macro="">
      <xdr:nvCxnSpPr>
        <xdr:cNvPr id="431" name="直線コネクタ 430"/>
        <xdr:cNvCxnSpPr/>
      </xdr:nvCxnSpPr>
      <xdr:spPr>
        <a:xfrm flipV="1">
          <a:off x="14782800" y="13180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54611</xdr:rowOff>
    </xdr:to>
    <xdr:cxnSp macro="">
      <xdr:nvCxnSpPr>
        <xdr:cNvPr id="434" name="直線コネクタ 433"/>
        <xdr:cNvCxnSpPr/>
      </xdr:nvCxnSpPr>
      <xdr:spPr>
        <a:xfrm>
          <a:off x="13893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46989</xdr:rowOff>
    </xdr:to>
    <xdr:cxnSp macro="">
      <xdr:nvCxnSpPr>
        <xdr:cNvPr id="437" name="直線コネクタ 436"/>
        <xdr:cNvCxnSpPr/>
      </xdr:nvCxnSpPr>
      <xdr:spPr>
        <a:xfrm>
          <a:off x="13004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7" name="円/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8"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9" name="円/楕円 448"/>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50" name="テキスト ボックス 449"/>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51" name="円/楕円 450"/>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52" name="テキスト ボックス 451"/>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3" name="円/楕円 452"/>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4" name="テキスト ボックス 45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55" name="円/楕円 454"/>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52088</xdr:rowOff>
    </xdr:from>
    <xdr:ext cx="762000" cy="259045"/>
    <xdr:sp macro="" textlink="">
      <xdr:nvSpPr>
        <xdr:cNvPr id="456" name="テキスト ボックス 455"/>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東京都清瀬市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123285</xdr:rowOff>
    </xdr:from>
    <xdr:to>
      <xdr:col>4</xdr:col>
      <xdr:colOff>1117600</xdr:colOff>
      <xdr:row>17</xdr:row>
      <xdr:rowOff>123361</xdr:rowOff>
    </xdr:to>
    <xdr:cxnSp macro="">
      <xdr:nvCxnSpPr>
        <xdr:cNvPr id="50" name="直線コネクタ 49"/>
        <xdr:cNvCxnSpPr/>
      </xdr:nvCxnSpPr>
      <xdr:spPr bwMode="auto">
        <a:xfrm>
          <a:off x="5003800" y="3085560"/>
          <a:ext cx="6477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107131</xdr:rowOff>
    </xdr:from>
    <xdr:to>
      <xdr:col>4</xdr:col>
      <xdr:colOff>469900</xdr:colOff>
      <xdr:row>17</xdr:row>
      <xdr:rowOff>123285</xdr:rowOff>
    </xdr:to>
    <xdr:cxnSp macro="">
      <xdr:nvCxnSpPr>
        <xdr:cNvPr id="53" name="直線コネクタ 52"/>
        <xdr:cNvCxnSpPr/>
      </xdr:nvCxnSpPr>
      <xdr:spPr bwMode="auto">
        <a:xfrm>
          <a:off x="4305300" y="3069406"/>
          <a:ext cx="698500" cy="1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107131</xdr:rowOff>
    </xdr:from>
    <xdr:to>
      <xdr:col>3</xdr:col>
      <xdr:colOff>904875</xdr:colOff>
      <xdr:row>17</xdr:row>
      <xdr:rowOff>130620</xdr:rowOff>
    </xdr:to>
    <xdr:cxnSp macro="">
      <xdr:nvCxnSpPr>
        <xdr:cNvPr id="56" name="直線コネクタ 55"/>
        <xdr:cNvCxnSpPr/>
      </xdr:nvCxnSpPr>
      <xdr:spPr bwMode="auto">
        <a:xfrm flipV="1">
          <a:off x="3606800" y="3069406"/>
          <a:ext cx="698500" cy="2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130620</xdr:rowOff>
    </xdr:from>
    <xdr:to>
      <xdr:col>3</xdr:col>
      <xdr:colOff>206375</xdr:colOff>
      <xdr:row>17</xdr:row>
      <xdr:rowOff>133610</xdr:rowOff>
    </xdr:to>
    <xdr:cxnSp macro="">
      <xdr:nvCxnSpPr>
        <xdr:cNvPr id="59" name="直線コネクタ 58"/>
        <xdr:cNvCxnSpPr/>
      </xdr:nvCxnSpPr>
      <xdr:spPr bwMode="auto">
        <a:xfrm flipV="1">
          <a:off x="2908300" y="3092895"/>
          <a:ext cx="698500" cy="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72561</xdr:rowOff>
    </xdr:from>
    <xdr:to>
      <xdr:col>5</xdr:col>
      <xdr:colOff>34925</xdr:colOff>
      <xdr:row>18</xdr:row>
      <xdr:rowOff>2711</xdr:rowOff>
    </xdr:to>
    <xdr:sp macro="" textlink="">
      <xdr:nvSpPr>
        <xdr:cNvPr id="69" name="円/楕円 68"/>
        <xdr:cNvSpPr/>
      </xdr:nvSpPr>
      <xdr:spPr bwMode="auto">
        <a:xfrm>
          <a:off x="5600700" y="303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44638</xdr:rowOff>
    </xdr:from>
    <xdr:ext cx="762000" cy="259045"/>
    <xdr:sp macro="" textlink="">
      <xdr:nvSpPr>
        <xdr:cNvPr id="70" name="人口1人当たり決算額の推移該当値テキスト130"/>
        <xdr:cNvSpPr txBox="1"/>
      </xdr:nvSpPr>
      <xdr:spPr>
        <a:xfrm>
          <a:off x="5740400" y="300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72485</xdr:rowOff>
    </xdr:from>
    <xdr:to>
      <xdr:col>4</xdr:col>
      <xdr:colOff>520700</xdr:colOff>
      <xdr:row>18</xdr:row>
      <xdr:rowOff>2635</xdr:rowOff>
    </xdr:to>
    <xdr:sp macro="" textlink="">
      <xdr:nvSpPr>
        <xdr:cNvPr id="71" name="円/楕円 70"/>
        <xdr:cNvSpPr/>
      </xdr:nvSpPr>
      <xdr:spPr bwMode="auto">
        <a:xfrm>
          <a:off x="4953000" y="30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158862</xdr:rowOff>
    </xdr:from>
    <xdr:ext cx="736600" cy="259045"/>
    <xdr:sp macro="" textlink="">
      <xdr:nvSpPr>
        <xdr:cNvPr id="72" name="テキスト ボックス 71"/>
        <xdr:cNvSpPr txBox="1"/>
      </xdr:nvSpPr>
      <xdr:spPr>
        <a:xfrm>
          <a:off x="4622800" y="312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56331</xdr:rowOff>
    </xdr:from>
    <xdr:to>
      <xdr:col>3</xdr:col>
      <xdr:colOff>955675</xdr:colOff>
      <xdr:row>17</xdr:row>
      <xdr:rowOff>157931</xdr:rowOff>
    </xdr:to>
    <xdr:sp macro="" textlink="">
      <xdr:nvSpPr>
        <xdr:cNvPr id="73" name="円/楕円 72"/>
        <xdr:cNvSpPr/>
      </xdr:nvSpPr>
      <xdr:spPr bwMode="auto">
        <a:xfrm>
          <a:off x="4254500" y="301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142708</xdr:rowOff>
    </xdr:from>
    <xdr:ext cx="762000" cy="259045"/>
    <xdr:sp macro="" textlink="">
      <xdr:nvSpPr>
        <xdr:cNvPr id="74" name="テキスト ボックス 73"/>
        <xdr:cNvSpPr txBox="1"/>
      </xdr:nvSpPr>
      <xdr:spPr>
        <a:xfrm>
          <a:off x="3924300" y="310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79820</xdr:rowOff>
    </xdr:from>
    <xdr:to>
      <xdr:col>3</xdr:col>
      <xdr:colOff>257175</xdr:colOff>
      <xdr:row>18</xdr:row>
      <xdr:rowOff>9970</xdr:rowOff>
    </xdr:to>
    <xdr:sp macro="" textlink="">
      <xdr:nvSpPr>
        <xdr:cNvPr id="75" name="円/楕円 74"/>
        <xdr:cNvSpPr/>
      </xdr:nvSpPr>
      <xdr:spPr bwMode="auto">
        <a:xfrm>
          <a:off x="3556000" y="304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166197</xdr:rowOff>
    </xdr:from>
    <xdr:ext cx="762000" cy="259045"/>
    <xdr:sp macro="" textlink="">
      <xdr:nvSpPr>
        <xdr:cNvPr id="76" name="テキスト ボックス 75"/>
        <xdr:cNvSpPr txBox="1"/>
      </xdr:nvSpPr>
      <xdr:spPr>
        <a:xfrm>
          <a:off x="3225800" y="312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82810</xdr:rowOff>
    </xdr:from>
    <xdr:to>
      <xdr:col>2</xdr:col>
      <xdr:colOff>692150</xdr:colOff>
      <xdr:row>18</xdr:row>
      <xdr:rowOff>12960</xdr:rowOff>
    </xdr:to>
    <xdr:sp macro="" textlink="">
      <xdr:nvSpPr>
        <xdr:cNvPr id="77" name="円/楕円 76"/>
        <xdr:cNvSpPr/>
      </xdr:nvSpPr>
      <xdr:spPr bwMode="auto">
        <a:xfrm>
          <a:off x="2857500" y="304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169187</xdr:rowOff>
    </xdr:from>
    <xdr:ext cx="762000" cy="259045"/>
    <xdr:sp macro="" textlink="">
      <xdr:nvSpPr>
        <xdr:cNvPr id="78" name="テキスト ボックス 77"/>
        <xdr:cNvSpPr txBox="1"/>
      </xdr:nvSpPr>
      <xdr:spPr>
        <a:xfrm>
          <a:off x="2527300" y="31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53486</xdr:rowOff>
    </xdr:from>
    <xdr:to>
      <xdr:col>4</xdr:col>
      <xdr:colOff>1117600</xdr:colOff>
      <xdr:row>36</xdr:row>
      <xdr:rowOff>78822</xdr:rowOff>
    </xdr:to>
    <xdr:cxnSp macro="">
      <xdr:nvCxnSpPr>
        <xdr:cNvPr id="111" name="直線コネクタ 110"/>
        <xdr:cNvCxnSpPr/>
      </xdr:nvCxnSpPr>
      <xdr:spPr bwMode="auto">
        <a:xfrm>
          <a:off x="5003800" y="7006736"/>
          <a:ext cx="647700" cy="2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53486</xdr:rowOff>
    </xdr:from>
    <xdr:to>
      <xdr:col>4</xdr:col>
      <xdr:colOff>469900</xdr:colOff>
      <xdr:row>36</xdr:row>
      <xdr:rowOff>86252</xdr:rowOff>
    </xdr:to>
    <xdr:cxnSp macro="">
      <xdr:nvCxnSpPr>
        <xdr:cNvPr id="114" name="直線コネクタ 113"/>
        <xdr:cNvCxnSpPr/>
      </xdr:nvCxnSpPr>
      <xdr:spPr bwMode="auto">
        <a:xfrm flipV="1">
          <a:off x="4305300" y="7006736"/>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60058</xdr:rowOff>
    </xdr:from>
    <xdr:to>
      <xdr:col>3</xdr:col>
      <xdr:colOff>904875</xdr:colOff>
      <xdr:row>36</xdr:row>
      <xdr:rowOff>86252</xdr:rowOff>
    </xdr:to>
    <xdr:cxnSp macro="">
      <xdr:nvCxnSpPr>
        <xdr:cNvPr id="117" name="直線コネクタ 116"/>
        <xdr:cNvCxnSpPr/>
      </xdr:nvCxnSpPr>
      <xdr:spPr bwMode="auto">
        <a:xfrm>
          <a:off x="3606800" y="7013308"/>
          <a:ext cx="698500" cy="2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49962</xdr:rowOff>
    </xdr:from>
    <xdr:to>
      <xdr:col>3</xdr:col>
      <xdr:colOff>206375</xdr:colOff>
      <xdr:row>36</xdr:row>
      <xdr:rowOff>60058</xdr:rowOff>
    </xdr:to>
    <xdr:cxnSp macro="">
      <xdr:nvCxnSpPr>
        <xdr:cNvPr id="120" name="直線コネクタ 119"/>
        <xdr:cNvCxnSpPr/>
      </xdr:nvCxnSpPr>
      <xdr:spPr bwMode="auto">
        <a:xfrm>
          <a:off x="2908300" y="7003212"/>
          <a:ext cx="698500" cy="1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28022</xdr:rowOff>
    </xdr:from>
    <xdr:to>
      <xdr:col>5</xdr:col>
      <xdr:colOff>34925</xdr:colOff>
      <xdr:row>36</xdr:row>
      <xdr:rowOff>129622</xdr:rowOff>
    </xdr:to>
    <xdr:sp macro="" textlink="">
      <xdr:nvSpPr>
        <xdr:cNvPr id="130" name="円/楕円 129"/>
        <xdr:cNvSpPr/>
      </xdr:nvSpPr>
      <xdr:spPr bwMode="auto">
        <a:xfrm>
          <a:off x="5600700" y="698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99</xdr:rowOff>
    </xdr:from>
    <xdr:ext cx="762000" cy="259045"/>
    <xdr:sp macro="" textlink="">
      <xdr:nvSpPr>
        <xdr:cNvPr id="131" name="人口1人当たり決算額の推移該当値テキスト445"/>
        <xdr:cNvSpPr txBox="1"/>
      </xdr:nvSpPr>
      <xdr:spPr>
        <a:xfrm>
          <a:off x="5740400" y="69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2686</xdr:rowOff>
    </xdr:from>
    <xdr:to>
      <xdr:col>4</xdr:col>
      <xdr:colOff>520700</xdr:colOff>
      <xdr:row>36</xdr:row>
      <xdr:rowOff>104286</xdr:rowOff>
    </xdr:to>
    <xdr:sp macro="" textlink="">
      <xdr:nvSpPr>
        <xdr:cNvPr id="132" name="円/楕円 131"/>
        <xdr:cNvSpPr/>
      </xdr:nvSpPr>
      <xdr:spPr bwMode="auto">
        <a:xfrm>
          <a:off x="4953000" y="695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89063</xdr:rowOff>
    </xdr:from>
    <xdr:ext cx="736600" cy="259045"/>
    <xdr:sp macro="" textlink="">
      <xdr:nvSpPr>
        <xdr:cNvPr id="133" name="テキスト ボックス 132"/>
        <xdr:cNvSpPr txBox="1"/>
      </xdr:nvSpPr>
      <xdr:spPr>
        <a:xfrm>
          <a:off x="4622800" y="7042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35452</xdr:rowOff>
    </xdr:from>
    <xdr:to>
      <xdr:col>3</xdr:col>
      <xdr:colOff>955675</xdr:colOff>
      <xdr:row>36</xdr:row>
      <xdr:rowOff>137052</xdr:rowOff>
    </xdr:to>
    <xdr:sp macro="" textlink="">
      <xdr:nvSpPr>
        <xdr:cNvPr id="134" name="円/楕円 133"/>
        <xdr:cNvSpPr/>
      </xdr:nvSpPr>
      <xdr:spPr bwMode="auto">
        <a:xfrm>
          <a:off x="4254500" y="698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121829</xdr:rowOff>
    </xdr:from>
    <xdr:ext cx="762000" cy="259045"/>
    <xdr:sp macro="" textlink="">
      <xdr:nvSpPr>
        <xdr:cNvPr id="135" name="テキスト ボックス 134"/>
        <xdr:cNvSpPr txBox="1"/>
      </xdr:nvSpPr>
      <xdr:spPr>
        <a:xfrm>
          <a:off x="3924300" y="707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9258</xdr:rowOff>
    </xdr:from>
    <xdr:to>
      <xdr:col>3</xdr:col>
      <xdr:colOff>257175</xdr:colOff>
      <xdr:row>36</xdr:row>
      <xdr:rowOff>110858</xdr:rowOff>
    </xdr:to>
    <xdr:sp macro="" textlink="">
      <xdr:nvSpPr>
        <xdr:cNvPr id="136" name="円/楕円 135"/>
        <xdr:cNvSpPr/>
      </xdr:nvSpPr>
      <xdr:spPr bwMode="auto">
        <a:xfrm>
          <a:off x="3556000" y="696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95635</xdr:rowOff>
    </xdr:from>
    <xdr:ext cx="762000" cy="259045"/>
    <xdr:sp macro="" textlink="">
      <xdr:nvSpPr>
        <xdr:cNvPr id="137" name="テキスト ボックス 136"/>
        <xdr:cNvSpPr txBox="1"/>
      </xdr:nvSpPr>
      <xdr:spPr>
        <a:xfrm>
          <a:off x="3225800" y="704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342062</xdr:rowOff>
    </xdr:from>
    <xdr:to>
      <xdr:col>2</xdr:col>
      <xdr:colOff>692150</xdr:colOff>
      <xdr:row>36</xdr:row>
      <xdr:rowOff>100762</xdr:rowOff>
    </xdr:to>
    <xdr:sp macro="" textlink="">
      <xdr:nvSpPr>
        <xdr:cNvPr id="138" name="円/楕円 137"/>
        <xdr:cNvSpPr/>
      </xdr:nvSpPr>
      <xdr:spPr bwMode="auto">
        <a:xfrm>
          <a:off x="2857500" y="695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85539</xdr:rowOff>
    </xdr:from>
    <xdr:ext cx="762000" cy="259045"/>
    <xdr:sp macro="" textlink="">
      <xdr:nvSpPr>
        <xdr:cNvPr id="139" name="テキスト ボックス 138"/>
        <xdr:cNvSpPr txBox="1"/>
      </xdr:nvSpPr>
      <xdr:spPr>
        <a:xfrm>
          <a:off x="2527300" y="70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東京都清瀬市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74,510
73,374
10.23
29,883,228
28,838,518
976,254
15,080,056
18,682,079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157782</xdr:rowOff>
    </xdr:from>
    <xdr:to>
      <xdr:col>6</xdr:col>
      <xdr:colOff>511175</xdr:colOff>
      <xdr:row>35</xdr:row>
      <xdr:rowOff>160663</xdr:rowOff>
    </xdr:to>
    <xdr:cxnSp macro="">
      <xdr:nvCxnSpPr>
        <xdr:cNvPr id="59" name="直線コネクタ 58"/>
        <xdr:cNvCxnSpPr/>
      </xdr:nvCxnSpPr>
      <xdr:spPr>
        <a:xfrm>
          <a:off x="3797300" y="6158532"/>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157782</xdr:rowOff>
    </xdr:from>
    <xdr:to>
      <xdr:col>5</xdr:col>
      <xdr:colOff>358775</xdr:colOff>
      <xdr:row>35</xdr:row>
      <xdr:rowOff>158811</xdr:rowOff>
    </xdr:to>
    <xdr:cxnSp macro="">
      <xdr:nvCxnSpPr>
        <xdr:cNvPr id="62" name="直線コネクタ 61"/>
        <xdr:cNvCxnSpPr/>
      </xdr:nvCxnSpPr>
      <xdr:spPr>
        <a:xfrm flipV="1">
          <a:off x="2908300" y="615853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158811</xdr:rowOff>
    </xdr:from>
    <xdr:to>
      <xdr:col>4</xdr:col>
      <xdr:colOff>155575</xdr:colOff>
      <xdr:row>35</xdr:row>
      <xdr:rowOff>161006</xdr:rowOff>
    </xdr:to>
    <xdr:cxnSp macro="">
      <xdr:nvCxnSpPr>
        <xdr:cNvPr id="65" name="直線コネクタ 64"/>
        <xdr:cNvCxnSpPr/>
      </xdr:nvCxnSpPr>
      <xdr:spPr>
        <a:xfrm flipV="1">
          <a:off x="2019300" y="615956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158857</xdr:rowOff>
    </xdr:from>
    <xdr:to>
      <xdr:col>2</xdr:col>
      <xdr:colOff>638175</xdr:colOff>
      <xdr:row>35</xdr:row>
      <xdr:rowOff>161006</xdr:rowOff>
    </xdr:to>
    <xdr:cxnSp macro="">
      <xdr:nvCxnSpPr>
        <xdr:cNvPr id="68" name="直線コネクタ 67"/>
        <xdr:cNvCxnSpPr/>
      </xdr:nvCxnSpPr>
      <xdr:spPr>
        <a:xfrm>
          <a:off x="1130300" y="615960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109863</xdr:rowOff>
    </xdr:from>
    <xdr:to>
      <xdr:col>6</xdr:col>
      <xdr:colOff>561975</xdr:colOff>
      <xdr:row>36</xdr:row>
      <xdr:rowOff>40013</xdr:rowOff>
    </xdr:to>
    <xdr:sp macro="" textlink="">
      <xdr:nvSpPr>
        <xdr:cNvPr id="78" name="円/楕円 77"/>
        <xdr:cNvSpPr/>
      </xdr:nvSpPr>
      <xdr:spPr>
        <a:xfrm>
          <a:off x="4584700" y="61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132740</xdr:rowOff>
    </xdr:from>
    <xdr:ext cx="534377" cy="259045"/>
    <xdr:sp macro="" textlink="">
      <xdr:nvSpPr>
        <xdr:cNvPr id="79" name="人件費該当値テキスト"/>
        <xdr:cNvSpPr txBox="1"/>
      </xdr:nvSpPr>
      <xdr:spPr>
        <a:xfrm>
          <a:off x="4686300" y="596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106982</xdr:rowOff>
    </xdr:from>
    <xdr:to>
      <xdr:col>5</xdr:col>
      <xdr:colOff>409575</xdr:colOff>
      <xdr:row>36</xdr:row>
      <xdr:rowOff>37132</xdr:rowOff>
    </xdr:to>
    <xdr:sp macro="" textlink="">
      <xdr:nvSpPr>
        <xdr:cNvPr id="80" name="円/楕円 79"/>
        <xdr:cNvSpPr/>
      </xdr:nvSpPr>
      <xdr:spPr>
        <a:xfrm>
          <a:off x="3746500" y="61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53659</xdr:rowOff>
    </xdr:from>
    <xdr:ext cx="534377" cy="259045"/>
    <xdr:sp macro="" textlink="">
      <xdr:nvSpPr>
        <xdr:cNvPr id="81" name="テキスト ボックス 80"/>
        <xdr:cNvSpPr txBox="1"/>
      </xdr:nvSpPr>
      <xdr:spPr>
        <a:xfrm>
          <a:off x="3530111" y="58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108011</xdr:rowOff>
    </xdr:from>
    <xdr:to>
      <xdr:col>4</xdr:col>
      <xdr:colOff>206375</xdr:colOff>
      <xdr:row>36</xdr:row>
      <xdr:rowOff>38161</xdr:rowOff>
    </xdr:to>
    <xdr:sp macro="" textlink="">
      <xdr:nvSpPr>
        <xdr:cNvPr id="82" name="円/楕円 81"/>
        <xdr:cNvSpPr/>
      </xdr:nvSpPr>
      <xdr:spPr>
        <a:xfrm>
          <a:off x="2857500" y="61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29288</xdr:rowOff>
    </xdr:from>
    <xdr:ext cx="534377" cy="259045"/>
    <xdr:sp macro="" textlink="">
      <xdr:nvSpPr>
        <xdr:cNvPr id="83" name="テキスト ボックス 82"/>
        <xdr:cNvSpPr txBox="1"/>
      </xdr:nvSpPr>
      <xdr:spPr>
        <a:xfrm>
          <a:off x="2641111" y="620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110206</xdr:rowOff>
    </xdr:from>
    <xdr:to>
      <xdr:col>3</xdr:col>
      <xdr:colOff>3175</xdr:colOff>
      <xdr:row>36</xdr:row>
      <xdr:rowOff>40356</xdr:rowOff>
    </xdr:to>
    <xdr:sp macro="" textlink="">
      <xdr:nvSpPr>
        <xdr:cNvPr id="84" name="円/楕円 83"/>
        <xdr:cNvSpPr/>
      </xdr:nvSpPr>
      <xdr:spPr>
        <a:xfrm>
          <a:off x="1968500" y="61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85" name="テキスト ボックス 84"/>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108057</xdr:rowOff>
    </xdr:from>
    <xdr:to>
      <xdr:col>1</xdr:col>
      <xdr:colOff>485775</xdr:colOff>
      <xdr:row>36</xdr:row>
      <xdr:rowOff>38207</xdr:rowOff>
    </xdr:to>
    <xdr:sp macro="" textlink="">
      <xdr:nvSpPr>
        <xdr:cNvPr id="86" name="円/楕円 85"/>
        <xdr:cNvSpPr/>
      </xdr:nvSpPr>
      <xdr:spPr>
        <a:xfrm>
          <a:off x="1079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29334</xdr:rowOff>
    </xdr:from>
    <xdr:ext cx="534377" cy="259045"/>
    <xdr:sp macro="" textlink="">
      <xdr:nvSpPr>
        <xdr:cNvPr id="87" name="テキスト ボックス 86"/>
        <xdr:cNvSpPr txBox="1"/>
      </xdr:nvSpPr>
      <xdr:spPr>
        <a:xfrm>
          <a:off x="863111" y="62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156322</xdr:rowOff>
    </xdr:from>
    <xdr:to>
      <xdr:col>6</xdr:col>
      <xdr:colOff>511175</xdr:colOff>
      <xdr:row>57</xdr:row>
      <xdr:rowOff>12925</xdr:rowOff>
    </xdr:to>
    <xdr:cxnSp macro="">
      <xdr:nvCxnSpPr>
        <xdr:cNvPr id="119" name="直線コネクタ 118"/>
        <xdr:cNvCxnSpPr/>
      </xdr:nvCxnSpPr>
      <xdr:spPr>
        <a:xfrm flipV="1">
          <a:off x="3797300" y="9757522"/>
          <a:ext cx="8382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12925</xdr:rowOff>
    </xdr:from>
    <xdr:to>
      <xdr:col>5</xdr:col>
      <xdr:colOff>358775</xdr:colOff>
      <xdr:row>57</xdr:row>
      <xdr:rowOff>92249</xdr:rowOff>
    </xdr:to>
    <xdr:cxnSp macro="">
      <xdr:nvCxnSpPr>
        <xdr:cNvPr id="122" name="直線コネクタ 121"/>
        <xdr:cNvCxnSpPr/>
      </xdr:nvCxnSpPr>
      <xdr:spPr>
        <a:xfrm flipV="1">
          <a:off x="2908300" y="9785575"/>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92249</xdr:rowOff>
    </xdr:from>
    <xdr:to>
      <xdr:col>4</xdr:col>
      <xdr:colOff>155575</xdr:colOff>
      <xdr:row>57</xdr:row>
      <xdr:rowOff>150869</xdr:rowOff>
    </xdr:to>
    <xdr:cxnSp macro="">
      <xdr:nvCxnSpPr>
        <xdr:cNvPr id="125" name="直線コネクタ 124"/>
        <xdr:cNvCxnSpPr/>
      </xdr:nvCxnSpPr>
      <xdr:spPr>
        <a:xfrm flipV="1">
          <a:off x="2019300" y="9864899"/>
          <a:ext cx="889000" cy="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150346</xdr:rowOff>
    </xdr:from>
    <xdr:to>
      <xdr:col>2</xdr:col>
      <xdr:colOff>638175</xdr:colOff>
      <xdr:row>57</xdr:row>
      <xdr:rowOff>150869</xdr:rowOff>
    </xdr:to>
    <xdr:cxnSp macro="">
      <xdr:nvCxnSpPr>
        <xdr:cNvPr id="128" name="直線コネクタ 127"/>
        <xdr:cNvCxnSpPr/>
      </xdr:nvCxnSpPr>
      <xdr:spPr>
        <a:xfrm>
          <a:off x="1130300" y="9922996"/>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105522</xdr:rowOff>
    </xdr:from>
    <xdr:to>
      <xdr:col>6</xdr:col>
      <xdr:colOff>561975</xdr:colOff>
      <xdr:row>57</xdr:row>
      <xdr:rowOff>35672</xdr:rowOff>
    </xdr:to>
    <xdr:sp macro="" textlink="">
      <xdr:nvSpPr>
        <xdr:cNvPr id="138" name="円/楕円 137"/>
        <xdr:cNvSpPr/>
      </xdr:nvSpPr>
      <xdr:spPr>
        <a:xfrm>
          <a:off x="4584700" y="97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83949</xdr:rowOff>
    </xdr:from>
    <xdr:ext cx="534377" cy="259045"/>
    <xdr:sp macro="" textlink="">
      <xdr:nvSpPr>
        <xdr:cNvPr id="139" name="物件費該当値テキスト"/>
        <xdr:cNvSpPr txBox="1"/>
      </xdr:nvSpPr>
      <xdr:spPr>
        <a:xfrm>
          <a:off x="4686300" y="96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133575</xdr:rowOff>
    </xdr:from>
    <xdr:to>
      <xdr:col>5</xdr:col>
      <xdr:colOff>409575</xdr:colOff>
      <xdr:row>57</xdr:row>
      <xdr:rowOff>63725</xdr:rowOff>
    </xdr:to>
    <xdr:sp macro="" textlink="">
      <xdr:nvSpPr>
        <xdr:cNvPr id="140" name="円/楕円 139"/>
        <xdr:cNvSpPr/>
      </xdr:nvSpPr>
      <xdr:spPr>
        <a:xfrm>
          <a:off x="3746500" y="9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54852</xdr:rowOff>
    </xdr:from>
    <xdr:ext cx="534377" cy="259045"/>
    <xdr:sp macro="" textlink="">
      <xdr:nvSpPr>
        <xdr:cNvPr id="141" name="テキスト ボックス 140"/>
        <xdr:cNvSpPr txBox="1"/>
      </xdr:nvSpPr>
      <xdr:spPr>
        <a:xfrm>
          <a:off x="3530111" y="98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41449</xdr:rowOff>
    </xdr:from>
    <xdr:to>
      <xdr:col>4</xdr:col>
      <xdr:colOff>206375</xdr:colOff>
      <xdr:row>57</xdr:row>
      <xdr:rowOff>143049</xdr:rowOff>
    </xdr:to>
    <xdr:sp macro="" textlink="">
      <xdr:nvSpPr>
        <xdr:cNvPr id="142" name="円/楕円 141"/>
        <xdr:cNvSpPr/>
      </xdr:nvSpPr>
      <xdr:spPr>
        <a:xfrm>
          <a:off x="2857500" y="98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134176</xdr:rowOff>
    </xdr:from>
    <xdr:ext cx="534377" cy="259045"/>
    <xdr:sp macro="" textlink="">
      <xdr:nvSpPr>
        <xdr:cNvPr id="143" name="テキスト ボックス 142"/>
        <xdr:cNvSpPr txBox="1"/>
      </xdr:nvSpPr>
      <xdr:spPr>
        <a:xfrm>
          <a:off x="2641111" y="990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100069</xdr:rowOff>
    </xdr:from>
    <xdr:to>
      <xdr:col>3</xdr:col>
      <xdr:colOff>3175</xdr:colOff>
      <xdr:row>58</xdr:row>
      <xdr:rowOff>30219</xdr:rowOff>
    </xdr:to>
    <xdr:sp macro="" textlink="">
      <xdr:nvSpPr>
        <xdr:cNvPr id="144" name="円/楕円 143"/>
        <xdr:cNvSpPr/>
      </xdr:nvSpPr>
      <xdr:spPr>
        <a:xfrm>
          <a:off x="1968500" y="98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21346</xdr:rowOff>
    </xdr:from>
    <xdr:ext cx="534377" cy="259045"/>
    <xdr:sp macro="" textlink="">
      <xdr:nvSpPr>
        <xdr:cNvPr id="145" name="テキスト ボックス 144"/>
        <xdr:cNvSpPr txBox="1"/>
      </xdr:nvSpPr>
      <xdr:spPr>
        <a:xfrm>
          <a:off x="1752111" y="99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99546</xdr:rowOff>
    </xdr:from>
    <xdr:to>
      <xdr:col>1</xdr:col>
      <xdr:colOff>485775</xdr:colOff>
      <xdr:row>58</xdr:row>
      <xdr:rowOff>29696</xdr:rowOff>
    </xdr:to>
    <xdr:sp macro="" textlink="">
      <xdr:nvSpPr>
        <xdr:cNvPr id="146" name="円/楕円 145"/>
        <xdr:cNvSpPr/>
      </xdr:nvSpPr>
      <xdr:spPr>
        <a:xfrm>
          <a:off x="10795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20823</xdr:rowOff>
    </xdr:from>
    <xdr:ext cx="534377" cy="259045"/>
    <xdr:sp macro="" textlink="">
      <xdr:nvSpPr>
        <xdr:cNvPr id="147" name="テキスト ボックス 146"/>
        <xdr:cNvSpPr txBox="1"/>
      </xdr:nvSpPr>
      <xdr:spPr>
        <a:xfrm>
          <a:off x="863111" y="99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168732</xdr:rowOff>
    </xdr:from>
    <xdr:to>
      <xdr:col>6</xdr:col>
      <xdr:colOff>511175</xdr:colOff>
      <xdr:row>78</xdr:row>
      <xdr:rowOff>769</xdr:rowOff>
    </xdr:to>
    <xdr:cxnSp macro="">
      <xdr:nvCxnSpPr>
        <xdr:cNvPr id="172" name="直線コネクタ 171"/>
        <xdr:cNvCxnSpPr/>
      </xdr:nvCxnSpPr>
      <xdr:spPr>
        <a:xfrm>
          <a:off x="3797300" y="13370382"/>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162961</xdr:rowOff>
    </xdr:from>
    <xdr:to>
      <xdr:col>5</xdr:col>
      <xdr:colOff>358775</xdr:colOff>
      <xdr:row>77</xdr:row>
      <xdr:rowOff>168732</xdr:rowOff>
    </xdr:to>
    <xdr:cxnSp macro="">
      <xdr:nvCxnSpPr>
        <xdr:cNvPr id="175" name="直線コネクタ 174"/>
        <xdr:cNvCxnSpPr/>
      </xdr:nvCxnSpPr>
      <xdr:spPr>
        <a:xfrm>
          <a:off x="2908300" y="13364611"/>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162961</xdr:rowOff>
    </xdr:from>
    <xdr:to>
      <xdr:col>4</xdr:col>
      <xdr:colOff>155575</xdr:colOff>
      <xdr:row>78</xdr:row>
      <xdr:rowOff>2311</xdr:rowOff>
    </xdr:to>
    <xdr:cxnSp macro="">
      <xdr:nvCxnSpPr>
        <xdr:cNvPr id="178" name="直線コネクタ 177"/>
        <xdr:cNvCxnSpPr/>
      </xdr:nvCxnSpPr>
      <xdr:spPr>
        <a:xfrm flipV="1">
          <a:off x="2019300" y="13364611"/>
          <a:ext cx="8890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2311</xdr:rowOff>
    </xdr:from>
    <xdr:to>
      <xdr:col>2</xdr:col>
      <xdr:colOff>638175</xdr:colOff>
      <xdr:row>78</xdr:row>
      <xdr:rowOff>3454</xdr:rowOff>
    </xdr:to>
    <xdr:cxnSp macro="">
      <xdr:nvCxnSpPr>
        <xdr:cNvPr id="181" name="直線コネクタ 180"/>
        <xdr:cNvCxnSpPr/>
      </xdr:nvCxnSpPr>
      <xdr:spPr>
        <a:xfrm flipV="1">
          <a:off x="1130300" y="133754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121419</xdr:rowOff>
    </xdr:from>
    <xdr:to>
      <xdr:col>6</xdr:col>
      <xdr:colOff>561975</xdr:colOff>
      <xdr:row>78</xdr:row>
      <xdr:rowOff>51569</xdr:rowOff>
    </xdr:to>
    <xdr:sp macro="" textlink="">
      <xdr:nvSpPr>
        <xdr:cNvPr id="191" name="円/楕円 190"/>
        <xdr:cNvSpPr/>
      </xdr:nvSpPr>
      <xdr:spPr>
        <a:xfrm>
          <a:off x="4584700" y="13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36346</xdr:rowOff>
    </xdr:from>
    <xdr:ext cx="378565" cy="259045"/>
    <xdr:sp macro="" textlink="">
      <xdr:nvSpPr>
        <xdr:cNvPr id="192" name="維持補修費該当値テキスト"/>
        <xdr:cNvSpPr txBox="1"/>
      </xdr:nvSpPr>
      <xdr:spPr>
        <a:xfrm>
          <a:off x="4686300" y="13237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117932</xdr:rowOff>
    </xdr:from>
    <xdr:to>
      <xdr:col>5</xdr:col>
      <xdr:colOff>409575</xdr:colOff>
      <xdr:row>78</xdr:row>
      <xdr:rowOff>48082</xdr:rowOff>
    </xdr:to>
    <xdr:sp macro="" textlink="">
      <xdr:nvSpPr>
        <xdr:cNvPr id="193" name="円/楕円 192"/>
        <xdr:cNvSpPr/>
      </xdr:nvSpPr>
      <xdr:spPr>
        <a:xfrm>
          <a:off x="3746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39209</xdr:rowOff>
    </xdr:from>
    <xdr:ext cx="378565" cy="259045"/>
    <xdr:sp macro="" textlink="">
      <xdr:nvSpPr>
        <xdr:cNvPr id="194" name="テキスト ボックス 193"/>
        <xdr:cNvSpPr txBox="1"/>
      </xdr:nvSpPr>
      <xdr:spPr>
        <a:xfrm>
          <a:off x="3608017" y="1341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112161</xdr:rowOff>
    </xdr:from>
    <xdr:to>
      <xdr:col>4</xdr:col>
      <xdr:colOff>206375</xdr:colOff>
      <xdr:row>78</xdr:row>
      <xdr:rowOff>42311</xdr:rowOff>
    </xdr:to>
    <xdr:sp macro="" textlink="">
      <xdr:nvSpPr>
        <xdr:cNvPr id="195" name="円/楕円 194"/>
        <xdr:cNvSpPr/>
      </xdr:nvSpPr>
      <xdr:spPr>
        <a:xfrm>
          <a:off x="2857500" y="133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33438</xdr:rowOff>
    </xdr:from>
    <xdr:ext cx="378565" cy="259045"/>
    <xdr:sp macro="" textlink="">
      <xdr:nvSpPr>
        <xdr:cNvPr id="196" name="テキスト ボックス 195"/>
        <xdr:cNvSpPr txBox="1"/>
      </xdr:nvSpPr>
      <xdr:spPr>
        <a:xfrm>
          <a:off x="2719017" y="1340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122961</xdr:rowOff>
    </xdr:from>
    <xdr:to>
      <xdr:col>3</xdr:col>
      <xdr:colOff>3175</xdr:colOff>
      <xdr:row>78</xdr:row>
      <xdr:rowOff>53111</xdr:rowOff>
    </xdr:to>
    <xdr:sp macro="" textlink="">
      <xdr:nvSpPr>
        <xdr:cNvPr id="197" name="円/楕円 196"/>
        <xdr:cNvSpPr/>
      </xdr:nvSpPr>
      <xdr:spPr>
        <a:xfrm>
          <a:off x="1968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44238</xdr:rowOff>
    </xdr:from>
    <xdr:ext cx="378565" cy="259045"/>
    <xdr:sp macro="" textlink="">
      <xdr:nvSpPr>
        <xdr:cNvPr id="198" name="テキスト ボックス 197"/>
        <xdr:cNvSpPr txBox="1"/>
      </xdr:nvSpPr>
      <xdr:spPr>
        <a:xfrm>
          <a:off x="1830017" y="13417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124104</xdr:rowOff>
    </xdr:from>
    <xdr:to>
      <xdr:col>1</xdr:col>
      <xdr:colOff>485775</xdr:colOff>
      <xdr:row>78</xdr:row>
      <xdr:rowOff>54254</xdr:rowOff>
    </xdr:to>
    <xdr:sp macro="" textlink="">
      <xdr:nvSpPr>
        <xdr:cNvPr id="199" name="円/楕円 198"/>
        <xdr:cNvSpPr/>
      </xdr:nvSpPr>
      <xdr:spPr>
        <a:xfrm>
          <a:off x="10795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45381</xdr:rowOff>
    </xdr:from>
    <xdr:ext cx="378565" cy="259045"/>
    <xdr:sp macro="" textlink="">
      <xdr:nvSpPr>
        <xdr:cNvPr id="200" name="テキスト ボックス 199"/>
        <xdr:cNvSpPr txBox="1"/>
      </xdr:nvSpPr>
      <xdr:spPr>
        <a:xfrm>
          <a:off x="941017" y="13418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164716</xdr:rowOff>
    </xdr:from>
    <xdr:to>
      <xdr:col>6</xdr:col>
      <xdr:colOff>511175</xdr:colOff>
      <xdr:row>90</xdr:row>
      <xdr:rowOff>89196</xdr:rowOff>
    </xdr:to>
    <xdr:cxnSp macro="">
      <xdr:nvCxnSpPr>
        <xdr:cNvPr id="232" name="直線コネクタ 231"/>
        <xdr:cNvCxnSpPr/>
      </xdr:nvCxnSpPr>
      <xdr:spPr>
        <a:xfrm flipV="1">
          <a:off x="3797300" y="15423766"/>
          <a:ext cx="838200" cy="9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89196</xdr:rowOff>
    </xdr:from>
    <xdr:to>
      <xdr:col>5</xdr:col>
      <xdr:colOff>358775</xdr:colOff>
      <xdr:row>90</xdr:row>
      <xdr:rowOff>148566</xdr:rowOff>
    </xdr:to>
    <xdr:cxnSp macro="">
      <xdr:nvCxnSpPr>
        <xdr:cNvPr id="235" name="直線コネクタ 234"/>
        <xdr:cNvCxnSpPr/>
      </xdr:nvCxnSpPr>
      <xdr:spPr>
        <a:xfrm flipV="1">
          <a:off x="2908300" y="15519696"/>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148566</xdr:rowOff>
    </xdr:from>
    <xdr:to>
      <xdr:col>4</xdr:col>
      <xdr:colOff>155575</xdr:colOff>
      <xdr:row>91</xdr:row>
      <xdr:rowOff>129870</xdr:rowOff>
    </xdr:to>
    <xdr:cxnSp macro="">
      <xdr:nvCxnSpPr>
        <xdr:cNvPr id="238" name="直線コネクタ 237"/>
        <xdr:cNvCxnSpPr/>
      </xdr:nvCxnSpPr>
      <xdr:spPr>
        <a:xfrm flipV="1">
          <a:off x="2019300" y="15579066"/>
          <a:ext cx="889000" cy="15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129870</xdr:rowOff>
    </xdr:from>
    <xdr:to>
      <xdr:col>2</xdr:col>
      <xdr:colOff>638175</xdr:colOff>
      <xdr:row>92</xdr:row>
      <xdr:rowOff>34381</xdr:rowOff>
    </xdr:to>
    <xdr:cxnSp macro="">
      <xdr:nvCxnSpPr>
        <xdr:cNvPr id="241" name="直線コネクタ 240"/>
        <xdr:cNvCxnSpPr/>
      </xdr:nvCxnSpPr>
      <xdr:spPr>
        <a:xfrm flipV="1">
          <a:off x="1130300" y="15731820"/>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113916</xdr:rowOff>
    </xdr:from>
    <xdr:to>
      <xdr:col>6</xdr:col>
      <xdr:colOff>561975</xdr:colOff>
      <xdr:row>90</xdr:row>
      <xdr:rowOff>44066</xdr:rowOff>
    </xdr:to>
    <xdr:sp macro="" textlink="">
      <xdr:nvSpPr>
        <xdr:cNvPr id="251" name="円/楕円 250"/>
        <xdr:cNvSpPr/>
      </xdr:nvSpPr>
      <xdr:spPr>
        <a:xfrm>
          <a:off x="4584700" y="1537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28843</xdr:rowOff>
    </xdr:from>
    <xdr:ext cx="599010" cy="259045"/>
    <xdr:sp macro="" textlink="">
      <xdr:nvSpPr>
        <xdr:cNvPr id="252" name="扶助費該当値テキスト"/>
        <xdr:cNvSpPr txBox="1"/>
      </xdr:nvSpPr>
      <xdr:spPr>
        <a:xfrm>
          <a:off x="4686300" y="152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140,968</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38396</xdr:rowOff>
    </xdr:from>
    <xdr:to>
      <xdr:col>5</xdr:col>
      <xdr:colOff>409575</xdr:colOff>
      <xdr:row>90</xdr:row>
      <xdr:rowOff>139996</xdr:rowOff>
    </xdr:to>
    <xdr:sp macro="" textlink="">
      <xdr:nvSpPr>
        <xdr:cNvPr id="253" name="円/楕円 252"/>
        <xdr:cNvSpPr/>
      </xdr:nvSpPr>
      <xdr:spPr>
        <a:xfrm>
          <a:off x="3746500" y="15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156523</xdr:rowOff>
    </xdr:from>
    <xdr:ext cx="599010" cy="259045"/>
    <xdr:sp macro="" textlink="">
      <xdr:nvSpPr>
        <xdr:cNvPr id="254" name="テキスト ボックス 253"/>
        <xdr:cNvSpPr txBox="1"/>
      </xdr:nvSpPr>
      <xdr:spPr>
        <a:xfrm>
          <a:off x="3497794" y="1524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135,093</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97766</xdr:rowOff>
    </xdr:from>
    <xdr:to>
      <xdr:col>4</xdr:col>
      <xdr:colOff>206375</xdr:colOff>
      <xdr:row>91</xdr:row>
      <xdr:rowOff>27916</xdr:rowOff>
    </xdr:to>
    <xdr:sp macro="" textlink="">
      <xdr:nvSpPr>
        <xdr:cNvPr id="255" name="円/楕円 254"/>
        <xdr:cNvSpPr/>
      </xdr:nvSpPr>
      <xdr:spPr>
        <a:xfrm>
          <a:off x="2857500" y="155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44443</xdr:rowOff>
    </xdr:from>
    <xdr:ext cx="599010" cy="259045"/>
    <xdr:sp macro="" textlink="">
      <xdr:nvSpPr>
        <xdr:cNvPr id="256" name="テキスト ボックス 255"/>
        <xdr:cNvSpPr txBox="1"/>
      </xdr:nvSpPr>
      <xdr:spPr>
        <a:xfrm>
          <a:off x="2608794" y="1530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131,457</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79070</xdr:rowOff>
    </xdr:from>
    <xdr:to>
      <xdr:col>3</xdr:col>
      <xdr:colOff>3175</xdr:colOff>
      <xdr:row>92</xdr:row>
      <xdr:rowOff>9220</xdr:rowOff>
    </xdr:to>
    <xdr:sp macro="" textlink="">
      <xdr:nvSpPr>
        <xdr:cNvPr id="257" name="円/楕円 256"/>
        <xdr:cNvSpPr/>
      </xdr:nvSpPr>
      <xdr:spPr>
        <a:xfrm>
          <a:off x="1968500" y="156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25747</xdr:rowOff>
    </xdr:from>
    <xdr:ext cx="599010" cy="259045"/>
    <xdr:sp macro="" textlink="">
      <xdr:nvSpPr>
        <xdr:cNvPr id="258" name="テキスト ボックス 257"/>
        <xdr:cNvSpPr txBox="1"/>
      </xdr:nvSpPr>
      <xdr:spPr>
        <a:xfrm>
          <a:off x="1719794" y="1545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122,102</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155031</xdr:rowOff>
    </xdr:from>
    <xdr:to>
      <xdr:col>1</xdr:col>
      <xdr:colOff>485775</xdr:colOff>
      <xdr:row>92</xdr:row>
      <xdr:rowOff>85181</xdr:rowOff>
    </xdr:to>
    <xdr:sp macro="" textlink="">
      <xdr:nvSpPr>
        <xdr:cNvPr id="259" name="円/楕円 258"/>
        <xdr:cNvSpPr/>
      </xdr:nvSpPr>
      <xdr:spPr>
        <a:xfrm>
          <a:off x="1079500" y="157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101708</xdr:rowOff>
    </xdr:from>
    <xdr:ext cx="599010" cy="259045"/>
    <xdr:sp macro="" textlink="">
      <xdr:nvSpPr>
        <xdr:cNvPr id="260" name="テキスト ボックス 259"/>
        <xdr:cNvSpPr txBox="1"/>
      </xdr:nvSpPr>
      <xdr:spPr>
        <a:xfrm>
          <a:off x="830794" y="1553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45403</xdr:rowOff>
    </xdr:from>
    <xdr:to>
      <xdr:col>15</xdr:col>
      <xdr:colOff>180975</xdr:colOff>
      <xdr:row>36</xdr:row>
      <xdr:rowOff>92215</xdr:rowOff>
    </xdr:to>
    <xdr:cxnSp macro="">
      <xdr:nvCxnSpPr>
        <xdr:cNvPr id="289" name="直線コネクタ 288"/>
        <xdr:cNvCxnSpPr/>
      </xdr:nvCxnSpPr>
      <xdr:spPr>
        <a:xfrm>
          <a:off x="9639300" y="6217603"/>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45403</xdr:rowOff>
    </xdr:from>
    <xdr:to>
      <xdr:col>14</xdr:col>
      <xdr:colOff>28575</xdr:colOff>
      <xdr:row>36</xdr:row>
      <xdr:rowOff>81915</xdr:rowOff>
    </xdr:to>
    <xdr:cxnSp macro="">
      <xdr:nvCxnSpPr>
        <xdr:cNvPr id="292" name="直線コネクタ 291"/>
        <xdr:cNvCxnSpPr/>
      </xdr:nvCxnSpPr>
      <xdr:spPr>
        <a:xfrm flipV="1">
          <a:off x="8750300" y="6217603"/>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81915</xdr:rowOff>
    </xdr:from>
    <xdr:to>
      <xdr:col>12</xdr:col>
      <xdr:colOff>511175</xdr:colOff>
      <xdr:row>36</xdr:row>
      <xdr:rowOff>97307</xdr:rowOff>
    </xdr:to>
    <xdr:cxnSp macro="">
      <xdr:nvCxnSpPr>
        <xdr:cNvPr id="295" name="直線コネクタ 294"/>
        <xdr:cNvCxnSpPr/>
      </xdr:nvCxnSpPr>
      <xdr:spPr>
        <a:xfrm flipV="1">
          <a:off x="7861300" y="6254115"/>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92227</xdr:rowOff>
    </xdr:from>
    <xdr:to>
      <xdr:col>11</xdr:col>
      <xdr:colOff>307975</xdr:colOff>
      <xdr:row>36</xdr:row>
      <xdr:rowOff>97307</xdr:rowOff>
    </xdr:to>
    <xdr:cxnSp macro="">
      <xdr:nvCxnSpPr>
        <xdr:cNvPr id="298" name="直線コネクタ 297"/>
        <xdr:cNvCxnSpPr/>
      </xdr:nvCxnSpPr>
      <xdr:spPr>
        <a:xfrm>
          <a:off x="6972300" y="626442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41415</xdr:rowOff>
    </xdr:from>
    <xdr:to>
      <xdr:col>15</xdr:col>
      <xdr:colOff>231775</xdr:colOff>
      <xdr:row>36</xdr:row>
      <xdr:rowOff>143015</xdr:rowOff>
    </xdr:to>
    <xdr:sp macro="" textlink="">
      <xdr:nvSpPr>
        <xdr:cNvPr id="308" name="円/楕円 307"/>
        <xdr:cNvSpPr/>
      </xdr:nvSpPr>
      <xdr:spPr>
        <a:xfrm>
          <a:off x="10426700" y="62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19842</xdr:rowOff>
    </xdr:from>
    <xdr:ext cx="534377" cy="259045"/>
    <xdr:sp macro="" textlink="">
      <xdr:nvSpPr>
        <xdr:cNvPr id="309" name="補助費等該当値テキスト"/>
        <xdr:cNvSpPr txBox="1"/>
      </xdr:nvSpPr>
      <xdr:spPr>
        <a:xfrm>
          <a:off x="10528300" y="61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36,739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166053</xdr:rowOff>
    </xdr:from>
    <xdr:to>
      <xdr:col>14</xdr:col>
      <xdr:colOff>79375</xdr:colOff>
      <xdr:row>36</xdr:row>
      <xdr:rowOff>96203</xdr:rowOff>
    </xdr:to>
    <xdr:sp macro="" textlink="">
      <xdr:nvSpPr>
        <xdr:cNvPr id="310" name="円/楕円 309"/>
        <xdr:cNvSpPr/>
      </xdr:nvSpPr>
      <xdr:spPr>
        <a:xfrm>
          <a:off x="9588500" y="6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112730</xdr:rowOff>
    </xdr:from>
    <xdr:ext cx="534377" cy="259045"/>
    <xdr:sp macro="" textlink="">
      <xdr:nvSpPr>
        <xdr:cNvPr id="311" name="テキスト ボックス 310"/>
        <xdr:cNvSpPr txBox="1"/>
      </xdr:nvSpPr>
      <xdr:spPr>
        <a:xfrm>
          <a:off x="9372111" y="59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31115</xdr:rowOff>
    </xdr:from>
    <xdr:to>
      <xdr:col>12</xdr:col>
      <xdr:colOff>561975</xdr:colOff>
      <xdr:row>36</xdr:row>
      <xdr:rowOff>132715</xdr:rowOff>
    </xdr:to>
    <xdr:sp macro="" textlink="">
      <xdr:nvSpPr>
        <xdr:cNvPr id="312" name="円/楕円 311"/>
        <xdr:cNvSpPr/>
      </xdr:nvSpPr>
      <xdr:spPr>
        <a:xfrm>
          <a:off x="8699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123842</xdr:rowOff>
    </xdr:from>
    <xdr:ext cx="534377" cy="259045"/>
    <xdr:sp macro="" textlink="">
      <xdr:nvSpPr>
        <xdr:cNvPr id="313" name="テキスト ボックス 312"/>
        <xdr:cNvSpPr txBox="1"/>
      </xdr:nvSpPr>
      <xdr:spPr>
        <a:xfrm>
          <a:off x="8483111" y="62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46507</xdr:rowOff>
    </xdr:from>
    <xdr:to>
      <xdr:col>11</xdr:col>
      <xdr:colOff>358775</xdr:colOff>
      <xdr:row>36</xdr:row>
      <xdr:rowOff>148107</xdr:rowOff>
    </xdr:to>
    <xdr:sp macro="" textlink="">
      <xdr:nvSpPr>
        <xdr:cNvPr id="314" name="円/楕円 313"/>
        <xdr:cNvSpPr/>
      </xdr:nvSpPr>
      <xdr:spPr>
        <a:xfrm>
          <a:off x="7810500" y="62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139234</xdr:rowOff>
    </xdr:from>
    <xdr:ext cx="534377" cy="259045"/>
    <xdr:sp macro="" textlink="">
      <xdr:nvSpPr>
        <xdr:cNvPr id="315" name="テキスト ボックス 314"/>
        <xdr:cNvSpPr txBox="1"/>
      </xdr:nvSpPr>
      <xdr:spPr>
        <a:xfrm>
          <a:off x="7594111" y="63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41427</xdr:rowOff>
    </xdr:from>
    <xdr:to>
      <xdr:col>10</xdr:col>
      <xdr:colOff>155575</xdr:colOff>
      <xdr:row>36</xdr:row>
      <xdr:rowOff>143027</xdr:rowOff>
    </xdr:to>
    <xdr:sp macro="" textlink="">
      <xdr:nvSpPr>
        <xdr:cNvPr id="316" name="円/楕円 315"/>
        <xdr:cNvSpPr/>
      </xdr:nvSpPr>
      <xdr:spPr>
        <a:xfrm>
          <a:off x="6921500" y="62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134154</xdr:rowOff>
    </xdr:from>
    <xdr:ext cx="534377" cy="259045"/>
    <xdr:sp macro="" textlink="">
      <xdr:nvSpPr>
        <xdr:cNvPr id="317" name="テキスト ボックス 316"/>
        <xdr:cNvSpPr txBox="1"/>
      </xdr:nvSpPr>
      <xdr:spPr>
        <a:xfrm>
          <a:off x="6705111" y="63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135528</xdr:rowOff>
    </xdr:from>
    <xdr:to>
      <xdr:col>15</xdr:col>
      <xdr:colOff>180975</xdr:colOff>
      <xdr:row>58</xdr:row>
      <xdr:rowOff>145986</xdr:rowOff>
    </xdr:to>
    <xdr:cxnSp macro="">
      <xdr:nvCxnSpPr>
        <xdr:cNvPr id="346" name="直線コネクタ 345"/>
        <xdr:cNvCxnSpPr/>
      </xdr:nvCxnSpPr>
      <xdr:spPr>
        <a:xfrm flipV="1">
          <a:off x="9639300" y="10079628"/>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85689</xdr:rowOff>
    </xdr:from>
    <xdr:to>
      <xdr:col>14</xdr:col>
      <xdr:colOff>28575</xdr:colOff>
      <xdr:row>58</xdr:row>
      <xdr:rowOff>145986</xdr:rowOff>
    </xdr:to>
    <xdr:cxnSp macro="">
      <xdr:nvCxnSpPr>
        <xdr:cNvPr id="349" name="直線コネクタ 348"/>
        <xdr:cNvCxnSpPr/>
      </xdr:nvCxnSpPr>
      <xdr:spPr>
        <a:xfrm>
          <a:off x="8750300" y="10029789"/>
          <a:ext cx="8890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85689</xdr:rowOff>
    </xdr:from>
    <xdr:to>
      <xdr:col>12</xdr:col>
      <xdr:colOff>511175</xdr:colOff>
      <xdr:row>58</xdr:row>
      <xdr:rowOff>136027</xdr:rowOff>
    </xdr:to>
    <xdr:cxnSp macro="">
      <xdr:nvCxnSpPr>
        <xdr:cNvPr id="352" name="直線コネクタ 351"/>
        <xdr:cNvCxnSpPr/>
      </xdr:nvCxnSpPr>
      <xdr:spPr>
        <a:xfrm flipV="1">
          <a:off x="7861300" y="10029789"/>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136027</xdr:rowOff>
    </xdr:from>
    <xdr:to>
      <xdr:col>11</xdr:col>
      <xdr:colOff>307975</xdr:colOff>
      <xdr:row>58</xdr:row>
      <xdr:rowOff>143766</xdr:rowOff>
    </xdr:to>
    <xdr:cxnSp macro="">
      <xdr:nvCxnSpPr>
        <xdr:cNvPr id="355" name="直線コネクタ 354"/>
        <xdr:cNvCxnSpPr/>
      </xdr:nvCxnSpPr>
      <xdr:spPr>
        <a:xfrm flipV="1">
          <a:off x="6972300" y="1008012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84728</xdr:rowOff>
    </xdr:from>
    <xdr:to>
      <xdr:col>15</xdr:col>
      <xdr:colOff>231775</xdr:colOff>
      <xdr:row>59</xdr:row>
      <xdr:rowOff>14878</xdr:rowOff>
    </xdr:to>
    <xdr:sp macro="" textlink="">
      <xdr:nvSpPr>
        <xdr:cNvPr id="365" name="円/楕円 364"/>
        <xdr:cNvSpPr/>
      </xdr:nvSpPr>
      <xdr:spPr>
        <a:xfrm>
          <a:off x="10426700" y="100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171105</xdr:rowOff>
    </xdr:from>
    <xdr:ext cx="534377" cy="259045"/>
    <xdr:sp macro="" textlink="">
      <xdr:nvSpPr>
        <xdr:cNvPr id="366" name="普通建設事業費該当値テキスト"/>
        <xdr:cNvSpPr txBox="1"/>
      </xdr:nvSpPr>
      <xdr:spPr>
        <a:xfrm>
          <a:off x="10528300" y="994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95186</xdr:rowOff>
    </xdr:from>
    <xdr:to>
      <xdr:col>14</xdr:col>
      <xdr:colOff>79375</xdr:colOff>
      <xdr:row>59</xdr:row>
      <xdr:rowOff>25336</xdr:rowOff>
    </xdr:to>
    <xdr:sp macro="" textlink="">
      <xdr:nvSpPr>
        <xdr:cNvPr id="367" name="円/楕円 366"/>
        <xdr:cNvSpPr/>
      </xdr:nvSpPr>
      <xdr:spPr>
        <a:xfrm>
          <a:off x="9588500" y="100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16463</xdr:rowOff>
    </xdr:from>
    <xdr:ext cx="534377" cy="259045"/>
    <xdr:sp macro="" textlink="">
      <xdr:nvSpPr>
        <xdr:cNvPr id="368" name="テキスト ボックス 367"/>
        <xdr:cNvSpPr txBox="1"/>
      </xdr:nvSpPr>
      <xdr:spPr>
        <a:xfrm>
          <a:off x="9372111" y="101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34889</xdr:rowOff>
    </xdr:from>
    <xdr:to>
      <xdr:col>12</xdr:col>
      <xdr:colOff>561975</xdr:colOff>
      <xdr:row>58</xdr:row>
      <xdr:rowOff>136489</xdr:rowOff>
    </xdr:to>
    <xdr:sp macro="" textlink="">
      <xdr:nvSpPr>
        <xdr:cNvPr id="369" name="円/楕円 368"/>
        <xdr:cNvSpPr/>
      </xdr:nvSpPr>
      <xdr:spPr>
        <a:xfrm>
          <a:off x="8699500" y="99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127616</xdr:rowOff>
    </xdr:from>
    <xdr:ext cx="534377" cy="259045"/>
    <xdr:sp macro="" textlink="">
      <xdr:nvSpPr>
        <xdr:cNvPr id="370" name="テキスト ボックス 369"/>
        <xdr:cNvSpPr txBox="1"/>
      </xdr:nvSpPr>
      <xdr:spPr>
        <a:xfrm>
          <a:off x="8483111" y="100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85227</xdr:rowOff>
    </xdr:from>
    <xdr:to>
      <xdr:col>11</xdr:col>
      <xdr:colOff>358775</xdr:colOff>
      <xdr:row>59</xdr:row>
      <xdr:rowOff>15377</xdr:rowOff>
    </xdr:to>
    <xdr:sp macro="" textlink="">
      <xdr:nvSpPr>
        <xdr:cNvPr id="371" name="円/楕円 370"/>
        <xdr:cNvSpPr/>
      </xdr:nvSpPr>
      <xdr:spPr>
        <a:xfrm>
          <a:off x="7810500" y="100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6504</xdr:rowOff>
    </xdr:from>
    <xdr:ext cx="534377" cy="259045"/>
    <xdr:sp macro="" textlink="">
      <xdr:nvSpPr>
        <xdr:cNvPr id="372" name="テキスト ボックス 371"/>
        <xdr:cNvSpPr txBox="1"/>
      </xdr:nvSpPr>
      <xdr:spPr>
        <a:xfrm>
          <a:off x="7594111" y="101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92966</xdr:rowOff>
    </xdr:from>
    <xdr:to>
      <xdr:col>10</xdr:col>
      <xdr:colOff>155575</xdr:colOff>
      <xdr:row>59</xdr:row>
      <xdr:rowOff>23116</xdr:rowOff>
    </xdr:to>
    <xdr:sp macro="" textlink="">
      <xdr:nvSpPr>
        <xdr:cNvPr id="373" name="円/楕円 372"/>
        <xdr:cNvSpPr/>
      </xdr:nvSpPr>
      <xdr:spPr>
        <a:xfrm>
          <a:off x="6921500" y="100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14243</xdr:rowOff>
    </xdr:from>
    <xdr:ext cx="534377" cy="259045"/>
    <xdr:sp macro="" textlink="">
      <xdr:nvSpPr>
        <xdr:cNvPr id="374" name="テキスト ボックス 373"/>
        <xdr:cNvSpPr txBox="1"/>
      </xdr:nvSpPr>
      <xdr:spPr>
        <a:xfrm>
          <a:off x="6705111" y="101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7272</xdr:rowOff>
    </xdr:from>
    <xdr:to>
      <xdr:col>15</xdr:col>
      <xdr:colOff>180975</xdr:colOff>
      <xdr:row>78</xdr:row>
      <xdr:rowOff>22051</xdr:rowOff>
    </xdr:to>
    <xdr:cxnSp macro="">
      <xdr:nvCxnSpPr>
        <xdr:cNvPr id="399" name="直線コネクタ 398"/>
        <xdr:cNvCxnSpPr/>
      </xdr:nvCxnSpPr>
      <xdr:spPr>
        <a:xfrm>
          <a:off x="9639300" y="13380372"/>
          <a:ext cx="8382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7272</xdr:rowOff>
    </xdr:from>
    <xdr:to>
      <xdr:col>14</xdr:col>
      <xdr:colOff>28575</xdr:colOff>
      <xdr:row>78</xdr:row>
      <xdr:rowOff>12085</xdr:rowOff>
    </xdr:to>
    <xdr:cxnSp macro="">
      <xdr:nvCxnSpPr>
        <xdr:cNvPr id="402" name="直線コネクタ 401"/>
        <xdr:cNvCxnSpPr/>
      </xdr:nvCxnSpPr>
      <xdr:spPr>
        <a:xfrm flipV="1">
          <a:off x="8750300" y="13380372"/>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142701</xdr:rowOff>
    </xdr:from>
    <xdr:to>
      <xdr:col>15</xdr:col>
      <xdr:colOff>231775</xdr:colOff>
      <xdr:row>78</xdr:row>
      <xdr:rowOff>72851</xdr:rowOff>
    </xdr:to>
    <xdr:sp macro="" textlink="">
      <xdr:nvSpPr>
        <xdr:cNvPr id="412" name="円/楕円 411"/>
        <xdr:cNvSpPr/>
      </xdr:nvSpPr>
      <xdr:spPr>
        <a:xfrm>
          <a:off x="10426700" y="133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57628</xdr:rowOff>
    </xdr:from>
    <xdr:ext cx="378565" cy="259045"/>
    <xdr:sp macro="" textlink="">
      <xdr:nvSpPr>
        <xdr:cNvPr id="413" name="普通建設事業費 （ うち新規整備　）該当値テキスト"/>
        <xdr:cNvSpPr txBox="1"/>
      </xdr:nvSpPr>
      <xdr:spPr>
        <a:xfrm>
          <a:off x="10528300" y="1325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127922</xdr:rowOff>
    </xdr:from>
    <xdr:to>
      <xdr:col>14</xdr:col>
      <xdr:colOff>79375</xdr:colOff>
      <xdr:row>78</xdr:row>
      <xdr:rowOff>58072</xdr:rowOff>
    </xdr:to>
    <xdr:sp macro="" textlink="">
      <xdr:nvSpPr>
        <xdr:cNvPr id="414" name="円/楕円 413"/>
        <xdr:cNvSpPr/>
      </xdr:nvSpPr>
      <xdr:spPr>
        <a:xfrm>
          <a:off x="9588500" y="133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49199</xdr:rowOff>
    </xdr:from>
    <xdr:ext cx="469744" cy="259045"/>
    <xdr:sp macro="" textlink="">
      <xdr:nvSpPr>
        <xdr:cNvPr id="415" name="テキスト ボックス 414"/>
        <xdr:cNvSpPr txBox="1"/>
      </xdr:nvSpPr>
      <xdr:spPr>
        <a:xfrm>
          <a:off x="9404427" y="134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132735</xdr:rowOff>
    </xdr:from>
    <xdr:to>
      <xdr:col>12</xdr:col>
      <xdr:colOff>561975</xdr:colOff>
      <xdr:row>78</xdr:row>
      <xdr:rowOff>62885</xdr:rowOff>
    </xdr:to>
    <xdr:sp macro="" textlink="">
      <xdr:nvSpPr>
        <xdr:cNvPr id="416" name="円/楕円 415"/>
        <xdr:cNvSpPr/>
      </xdr:nvSpPr>
      <xdr:spPr>
        <a:xfrm>
          <a:off x="8699500" y="133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54012</xdr:rowOff>
    </xdr:from>
    <xdr:ext cx="469744" cy="259045"/>
    <xdr:sp macro="" textlink="">
      <xdr:nvSpPr>
        <xdr:cNvPr id="417" name="テキスト ボックス 416"/>
        <xdr:cNvSpPr txBox="1"/>
      </xdr:nvSpPr>
      <xdr:spPr>
        <a:xfrm>
          <a:off x="8515427" y="134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117297</xdr:rowOff>
    </xdr:from>
    <xdr:to>
      <xdr:col>15</xdr:col>
      <xdr:colOff>180975</xdr:colOff>
      <xdr:row>98</xdr:row>
      <xdr:rowOff>3073</xdr:rowOff>
    </xdr:to>
    <xdr:cxnSp macro="">
      <xdr:nvCxnSpPr>
        <xdr:cNvPr id="446" name="直線コネクタ 445"/>
        <xdr:cNvCxnSpPr/>
      </xdr:nvCxnSpPr>
      <xdr:spPr>
        <a:xfrm flipV="1">
          <a:off x="9639300" y="16747947"/>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79826</xdr:rowOff>
    </xdr:from>
    <xdr:to>
      <xdr:col>14</xdr:col>
      <xdr:colOff>28575</xdr:colOff>
      <xdr:row>98</xdr:row>
      <xdr:rowOff>3073</xdr:rowOff>
    </xdr:to>
    <xdr:cxnSp macro="">
      <xdr:nvCxnSpPr>
        <xdr:cNvPr id="449" name="直線コネクタ 448"/>
        <xdr:cNvCxnSpPr/>
      </xdr:nvCxnSpPr>
      <xdr:spPr>
        <a:xfrm>
          <a:off x="8750300" y="16710476"/>
          <a:ext cx="889000" cy="9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66497</xdr:rowOff>
    </xdr:from>
    <xdr:to>
      <xdr:col>15</xdr:col>
      <xdr:colOff>231775</xdr:colOff>
      <xdr:row>97</xdr:row>
      <xdr:rowOff>168097</xdr:rowOff>
    </xdr:to>
    <xdr:sp macro="" textlink="">
      <xdr:nvSpPr>
        <xdr:cNvPr id="459" name="円/楕円 458"/>
        <xdr:cNvSpPr/>
      </xdr:nvSpPr>
      <xdr:spPr>
        <a:xfrm>
          <a:off x="104267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44924</xdr:rowOff>
    </xdr:from>
    <xdr:ext cx="534377" cy="259045"/>
    <xdr:sp macro="" textlink="">
      <xdr:nvSpPr>
        <xdr:cNvPr id="460" name="普通建設事業費 （ うち更新整備　）該当値テキスト"/>
        <xdr:cNvSpPr txBox="1"/>
      </xdr:nvSpPr>
      <xdr:spPr>
        <a:xfrm>
          <a:off x="10528300"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123723</xdr:rowOff>
    </xdr:from>
    <xdr:to>
      <xdr:col>14</xdr:col>
      <xdr:colOff>79375</xdr:colOff>
      <xdr:row>98</xdr:row>
      <xdr:rowOff>53873</xdr:rowOff>
    </xdr:to>
    <xdr:sp macro="" textlink="">
      <xdr:nvSpPr>
        <xdr:cNvPr id="461" name="円/楕円 460"/>
        <xdr:cNvSpPr/>
      </xdr:nvSpPr>
      <xdr:spPr>
        <a:xfrm>
          <a:off x="9588500" y="167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45000</xdr:rowOff>
    </xdr:from>
    <xdr:ext cx="534377" cy="259045"/>
    <xdr:sp macro="" textlink="">
      <xdr:nvSpPr>
        <xdr:cNvPr id="462" name="テキスト ボックス 461"/>
        <xdr:cNvSpPr txBox="1"/>
      </xdr:nvSpPr>
      <xdr:spPr>
        <a:xfrm>
          <a:off x="9372111" y="168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29026</xdr:rowOff>
    </xdr:from>
    <xdr:to>
      <xdr:col>12</xdr:col>
      <xdr:colOff>561975</xdr:colOff>
      <xdr:row>97</xdr:row>
      <xdr:rowOff>130626</xdr:rowOff>
    </xdr:to>
    <xdr:sp macro="" textlink="">
      <xdr:nvSpPr>
        <xdr:cNvPr id="463" name="円/楕円 462"/>
        <xdr:cNvSpPr/>
      </xdr:nvSpPr>
      <xdr:spPr>
        <a:xfrm>
          <a:off x="8699500" y="166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121753</xdr:rowOff>
    </xdr:from>
    <xdr:ext cx="534377" cy="259045"/>
    <xdr:sp macro="" textlink="">
      <xdr:nvSpPr>
        <xdr:cNvPr id="464" name="テキスト ボックス 463"/>
        <xdr:cNvSpPr txBox="1"/>
      </xdr:nvSpPr>
      <xdr:spPr>
        <a:xfrm>
          <a:off x="8483111" y="167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133893</xdr:rowOff>
    </xdr:from>
    <xdr:to>
      <xdr:col>23</xdr:col>
      <xdr:colOff>517525</xdr:colOff>
      <xdr:row>38</xdr:row>
      <xdr:rowOff>138602</xdr:rowOff>
    </xdr:to>
    <xdr:cxnSp macro="">
      <xdr:nvCxnSpPr>
        <xdr:cNvPr id="491" name="直線コネクタ 490"/>
        <xdr:cNvCxnSpPr/>
      </xdr:nvCxnSpPr>
      <xdr:spPr>
        <a:xfrm flipV="1">
          <a:off x="15481300" y="6648993"/>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138602</xdr:rowOff>
    </xdr:from>
    <xdr:to>
      <xdr:col>22</xdr:col>
      <xdr:colOff>365125</xdr:colOff>
      <xdr:row>38</xdr:row>
      <xdr:rowOff>139700</xdr:rowOff>
    </xdr:to>
    <xdr:cxnSp macro="">
      <xdr:nvCxnSpPr>
        <xdr:cNvPr id="494" name="直線コネクタ 493"/>
        <xdr:cNvCxnSpPr/>
      </xdr:nvCxnSpPr>
      <xdr:spPr>
        <a:xfrm flipV="1">
          <a:off x="14592300" y="6653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138831</xdr:rowOff>
    </xdr:from>
    <xdr:to>
      <xdr:col>21</xdr:col>
      <xdr:colOff>161925</xdr:colOff>
      <xdr:row>38</xdr:row>
      <xdr:rowOff>139700</xdr:rowOff>
    </xdr:to>
    <xdr:cxnSp macro="">
      <xdr:nvCxnSpPr>
        <xdr:cNvPr id="497" name="直線コネクタ 496"/>
        <xdr:cNvCxnSpPr/>
      </xdr:nvCxnSpPr>
      <xdr:spPr>
        <a:xfrm>
          <a:off x="13703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138602</xdr:rowOff>
    </xdr:from>
    <xdr:to>
      <xdr:col>19</xdr:col>
      <xdr:colOff>644525</xdr:colOff>
      <xdr:row>38</xdr:row>
      <xdr:rowOff>138831</xdr:rowOff>
    </xdr:to>
    <xdr:cxnSp macro="">
      <xdr:nvCxnSpPr>
        <xdr:cNvPr id="500" name="直線コネクタ 499"/>
        <xdr:cNvCxnSpPr/>
      </xdr:nvCxnSpPr>
      <xdr:spPr>
        <a:xfrm>
          <a:off x="12814300" y="665370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83093</xdr:rowOff>
    </xdr:from>
    <xdr:to>
      <xdr:col>23</xdr:col>
      <xdr:colOff>568325</xdr:colOff>
      <xdr:row>39</xdr:row>
      <xdr:rowOff>13243</xdr:rowOff>
    </xdr:to>
    <xdr:sp macro="" textlink="">
      <xdr:nvSpPr>
        <xdr:cNvPr id="510" name="円/楕円 509"/>
        <xdr:cNvSpPr/>
      </xdr:nvSpPr>
      <xdr:spPr>
        <a:xfrm>
          <a:off x="162687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47895</xdr:rowOff>
    </xdr:from>
    <xdr:ext cx="378565" cy="259045"/>
    <xdr:sp macro="" textlink="">
      <xdr:nvSpPr>
        <xdr:cNvPr id="511" name="災害復旧事業費該当値テキスト"/>
        <xdr:cNvSpPr txBox="1"/>
      </xdr:nvSpPr>
      <xdr:spPr>
        <a:xfrm>
          <a:off x="16370300" y="6562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87802</xdr:rowOff>
    </xdr:from>
    <xdr:to>
      <xdr:col>22</xdr:col>
      <xdr:colOff>415925</xdr:colOff>
      <xdr:row>39</xdr:row>
      <xdr:rowOff>17952</xdr:rowOff>
    </xdr:to>
    <xdr:sp macro="" textlink="">
      <xdr:nvSpPr>
        <xdr:cNvPr id="512" name="円/楕円 511"/>
        <xdr:cNvSpPr/>
      </xdr:nvSpPr>
      <xdr:spPr>
        <a:xfrm>
          <a:off x="15430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9079</xdr:rowOff>
    </xdr:from>
    <xdr:ext cx="313932" cy="259045"/>
    <xdr:sp macro="" textlink="">
      <xdr:nvSpPr>
        <xdr:cNvPr id="513" name="テキスト ボックス 512"/>
        <xdr:cNvSpPr txBox="1"/>
      </xdr:nvSpPr>
      <xdr:spPr>
        <a:xfrm>
          <a:off x="15324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88031</xdr:rowOff>
    </xdr:from>
    <xdr:to>
      <xdr:col>20</xdr:col>
      <xdr:colOff>9525</xdr:colOff>
      <xdr:row>39</xdr:row>
      <xdr:rowOff>18181</xdr:rowOff>
    </xdr:to>
    <xdr:sp macro="" textlink="">
      <xdr:nvSpPr>
        <xdr:cNvPr id="516" name="円/楕円 515"/>
        <xdr:cNvSpPr/>
      </xdr:nvSpPr>
      <xdr:spPr>
        <a:xfrm>
          <a:off x="13652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9308</xdr:rowOff>
    </xdr:from>
    <xdr:ext cx="313932" cy="259045"/>
    <xdr:sp macro="" textlink="">
      <xdr:nvSpPr>
        <xdr:cNvPr id="517" name="テキスト ボックス 516"/>
        <xdr:cNvSpPr txBox="1"/>
      </xdr:nvSpPr>
      <xdr:spPr>
        <a:xfrm>
          <a:off x="13546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87802</xdr:rowOff>
    </xdr:from>
    <xdr:to>
      <xdr:col>18</xdr:col>
      <xdr:colOff>492125</xdr:colOff>
      <xdr:row>39</xdr:row>
      <xdr:rowOff>17952</xdr:rowOff>
    </xdr:to>
    <xdr:sp macro="" textlink="">
      <xdr:nvSpPr>
        <xdr:cNvPr id="518" name="円/楕円 517"/>
        <xdr:cNvSpPr/>
      </xdr:nvSpPr>
      <xdr:spPr>
        <a:xfrm>
          <a:off x="1276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9079</xdr:rowOff>
    </xdr:from>
    <xdr:ext cx="313932" cy="259045"/>
    <xdr:sp macro="" textlink="">
      <xdr:nvSpPr>
        <xdr:cNvPr id="519" name="テキスト ボックス 518"/>
        <xdr:cNvSpPr txBox="1"/>
      </xdr:nvSpPr>
      <xdr:spPr>
        <a:xfrm>
          <a:off x="1265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91994</xdr:rowOff>
    </xdr:from>
    <xdr:to>
      <xdr:col>23</xdr:col>
      <xdr:colOff>517525</xdr:colOff>
      <xdr:row>77</xdr:row>
      <xdr:rowOff>115382</xdr:rowOff>
    </xdr:to>
    <xdr:cxnSp macro="">
      <xdr:nvCxnSpPr>
        <xdr:cNvPr id="601" name="直線コネクタ 600"/>
        <xdr:cNvCxnSpPr/>
      </xdr:nvCxnSpPr>
      <xdr:spPr>
        <a:xfrm>
          <a:off x="15481300" y="13293644"/>
          <a:ext cx="838200" cy="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74878</xdr:rowOff>
    </xdr:from>
    <xdr:to>
      <xdr:col>22</xdr:col>
      <xdr:colOff>365125</xdr:colOff>
      <xdr:row>77</xdr:row>
      <xdr:rowOff>91994</xdr:rowOff>
    </xdr:to>
    <xdr:cxnSp macro="">
      <xdr:nvCxnSpPr>
        <xdr:cNvPr id="604" name="直線コネクタ 603"/>
        <xdr:cNvCxnSpPr/>
      </xdr:nvCxnSpPr>
      <xdr:spPr>
        <a:xfrm>
          <a:off x="14592300" y="13276528"/>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68706</xdr:rowOff>
    </xdr:from>
    <xdr:to>
      <xdr:col>21</xdr:col>
      <xdr:colOff>161925</xdr:colOff>
      <xdr:row>77</xdr:row>
      <xdr:rowOff>74878</xdr:rowOff>
    </xdr:to>
    <xdr:cxnSp macro="">
      <xdr:nvCxnSpPr>
        <xdr:cNvPr id="607" name="直線コネクタ 606"/>
        <xdr:cNvCxnSpPr/>
      </xdr:nvCxnSpPr>
      <xdr:spPr>
        <a:xfrm>
          <a:off x="13703300" y="1327035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67049</xdr:rowOff>
    </xdr:from>
    <xdr:to>
      <xdr:col>19</xdr:col>
      <xdr:colOff>644525</xdr:colOff>
      <xdr:row>77</xdr:row>
      <xdr:rowOff>68706</xdr:rowOff>
    </xdr:to>
    <xdr:cxnSp macro="">
      <xdr:nvCxnSpPr>
        <xdr:cNvPr id="610" name="直線コネクタ 609"/>
        <xdr:cNvCxnSpPr/>
      </xdr:nvCxnSpPr>
      <xdr:spPr>
        <a:xfrm>
          <a:off x="12814300" y="1326869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64582</xdr:rowOff>
    </xdr:from>
    <xdr:to>
      <xdr:col>23</xdr:col>
      <xdr:colOff>568325</xdr:colOff>
      <xdr:row>77</xdr:row>
      <xdr:rowOff>166182</xdr:rowOff>
    </xdr:to>
    <xdr:sp macro="" textlink="">
      <xdr:nvSpPr>
        <xdr:cNvPr id="620" name="円/楕円 619"/>
        <xdr:cNvSpPr/>
      </xdr:nvSpPr>
      <xdr:spPr>
        <a:xfrm>
          <a:off x="16268700" y="132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43009</xdr:rowOff>
    </xdr:from>
    <xdr:ext cx="534377" cy="259045"/>
    <xdr:sp macro="" textlink="">
      <xdr:nvSpPr>
        <xdr:cNvPr id="621" name="公債費該当値テキスト"/>
        <xdr:cNvSpPr txBox="1"/>
      </xdr:nvSpPr>
      <xdr:spPr>
        <a:xfrm>
          <a:off x="16370300" y="132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41194</xdr:rowOff>
    </xdr:from>
    <xdr:to>
      <xdr:col>22</xdr:col>
      <xdr:colOff>415925</xdr:colOff>
      <xdr:row>77</xdr:row>
      <xdr:rowOff>142794</xdr:rowOff>
    </xdr:to>
    <xdr:sp macro="" textlink="">
      <xdr:nvSpPr>
        <xdr:cNvPr id="622" name="円/楕円 621"/>
        <xdr:cNvSpPr/>
      </xdr:nvSpPr>
      <xdr:spPr>
        <a:xfrm>
          <a:off x="15430500" y="132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133921</xdr:rowOff>
    </xdr:from>
    <xdr:ext cx="534377" cy="259045"/>
    <xdr:sp macro="" textlink="">
      <xdr:nvSpPr>
        <xdr:cNvPr id="623" name="テキスト ボックス 622"/>
        <xdr:cNvSpPr txBox="1"/>
      </xdr:nvSpPr>
      <xdr:spPr>
        <a:xfrm>
          <a:off x="15214111" y="133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24078</xdr:rowOff>
    </xdr:from>
    <xdr:to>
      <xdr:col>21</xdr:col>
      <xdr:colOff>212725</xdr:colOff>
      <xdr:row>77</xdr:row>
      <xdr:rowOff>125678</xdr:rowOff>
    </xdr:to>
    <xdr:sp macro="" textlink="">
      <xdr:nvSpPr>
        <xdr:cNvPr id="624" name="円/楕円 623"/>
        <xdr:cNvSpPr/>
      </xdr:nvSpPr>
      <xdr:spPr>
        <a:xfrm>
          <a:off x="14541500" y="132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116805</xdr:rowOff>
    </xdr:from>
    <xdr:ext cx="534377" cy="259045"/>
    <xdr:sp macro="" textlink="">
      <xdr:nvSpPr>
        <xdr:cNvPr id="625" name="テキスト ボックス 624"/>
        <xdr:cNvSpPr txBox="1"/>
      </xdr:nvSpPr>
      <xdr:spPr>
        <a:xfrm>
          <a:off x="14325111" y="133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17906</xdr:rowOff>
    </xdr:from>
    <xdr:to>
      <xdr:col>20</xdr:col>
      <xdr:colOff>9525</xdr:colOff>
      <xdr:row>77</xdr:row>
      <xdr:rowOff>119506</xdr:rowOff>
    </xdr:to>
    <xdr:sp macro="" textlink="">
      <xdr:nvSpPr>
        <xdr:cNvPr id="626" name="円/楕円 625"/>
        <xdr:cNvSpPr/>
      </xdr:nvSpPr>
      <xdr:spPr>
        <a:xfrm>
          <a:off x="13652500" y="132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110633</xdr:rowOff>
    </xdr:from>
    <xdr:ext cx="534377" cy="259045"/>
    <xdr:sp macro="" textlink="">
      <xdr:nvSpPr>
        <xdr:cNvPr id="627" name="テキスト ボックス 626"/>
        <xdr:cNvSpPr txBox="1"/>
      </xdr:nvSpPr>
      <xdr:spPr>
        <a:xfrm>
          <a:off x="13436111" y="133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16249</xdr:rowOff>
    </xdr:from>
    <xdr:to>
      <xdr:col>18</xdr:col>
      <xdr:colOff>492125</xdr:colOff>
      <xdr:row>77</xdr:row>
      <xdr:rowOff>117849</xdr:rowOff>
    </xdr:to>
    <xdr:sp macro="" textlink="">
      <xdr:nvSpPr>
        <xdr:cNvPr id="628" name="円/楕円 627"/>
        <xdr:cNvSpPr/>
      </xdr:nvSpPr>
      <xdr:spPr>
        <a:xfrm>
          <a:off x="12763500" y="132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108976</xdr:rowOff>
    </xdr:from>
    <xdr:ext cx="534377" cy="259045"/>
    <xdr:sp macro="" textlink="">
      <xdr:nvSpPr>
        <xdr:cNvPr id="629" name="テキスト ボックス 628"/>
        <xdr:cNvSpPr txBox="1"/>
      </xdr:nvSpPr>
      <xdr:spPr>
        <a:xfrm>
          <a:off x="12547111" y="133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16566</xdr:rowOff>
    </xdr:from>
    <xdr:to>
      <xdr:col>23</xdr:col>
      <xdr:colOff>517525</xdr:colOff>
      <xdr:row>98</xdr:row>
      <xdr:rowOff>35120</xdr:rowOff>
    </xdr:to>
    <xdr:cxnSp macro="">
      <xdr:nvCxnSpPr>
        <xdr:cNvPr id="656" name="直線コネクタ 655"/>
        <xdr:cNvCxnSpPr/>
      </xdr:nvCxnSpPr>
      <xdr:spPr>
        <a:xfrm flipV="1">
          <a:off x="15481300" y="16818666"/>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18780</xdr:rowOff>
    </xdr:from>
    <xdr:to>
      <xdr:col>22</xdr:col>
      <xdr:colOff>365125</xdr:colOff>
      <xdr:row>98</xdr:row>
      <xdr:rowOff>35120</xdr:rowOff>
    </xdr:to>
    <xdr:cxnSp macro="">
      <xdr:nvCxnSpPr>
        <xdr:cNvPr id="659" name="直線コネクタ 658"/>
        <xdr:cNvCxnSpPr/>
      </xdr:nvCxnSpPr>
      <xdr:spPr>
        <a:xfrm>
          <a:off x="14592300" y="16820880"/>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168458</xdr:rowOff>
    </xdr:from>
    <xdr:to>
      <xdr:col>21</xdr:col>
      <xdr:colOff>161925</xdr:colOff>
      <xdr:row>98</xdr:row>
      <xdr:rowOff>18780</xdr:rowOff>
    </xdr:to>
    <xdr:cxnSp macro="">
      <xdr:nvCxnSpPr>
        <xdr:cNvPr id="662" name="直線コネクタ 661"/>
        <xdr:cNvCxnSpPr/>
      </xdr:nvCxnSpPr>
      <xdr:spPr>
        <a:xfrm>
          <a:off x="13703300" y="1679910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168458</xdr:rowOff>
    </xdr:from>
    <xdr:to>
      <xdr:col>19</xdr:col>
      <xdr:colOff>644525</xdr:colOff>
      <xdr:row>98</xdr:row>
      <xdr:rowOff>7524</xdr:rowOff>
    </xdr:to>
    <xdr:cxnSp macro="">
      <xdr:nvCxnSpPr>
        <xdr:cNvPr id="665" name="直線コネクタ 664"/>
        <xdr:cNvCxnSpPr/>
      </xdr:nvCxnSpPr>
      <xdr:spPr>
        <a:xfrm flipV="1">
          <a:off x="12814300" y="167991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137216</xdr:rowOff>
    </xdr:from>
    <xdr:to>
      <xdr:col>23</xdr:col>
      <xdr:colOff>568325</xdr:colOff>
      <xdr:row>98</xdr:row>
      <xdr:rowOff>67366</xdr:rowOff>
    </xdr:to>
    <xdr:sp macro="" textlink="">
      <xdr:nvSpPr>
        <xdr:cNvPr id="675" name="円/楕円 674"/>
        <xdr:cNvSpPr/>
      </xdr:nvSpPr>
      <xdr:spPr>
        <a:xfrm>
          <a:off x="16268700" y="167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96593</xdr:rowOff>
    </xdr:from>
    <xdr:ext cx="534377" cy="259045"/>
    <xdr:sp macro="" textlink="">
      <xdr:nvSpPr>
        <xdr:cNvPr id="676" name="積立金該当値テキスト"/>
        <xdr:cNvSpPr txBox="1"/>
      </xdr:nvSpPr>
      <xdr:spPr>
        <a:xfrm>
          <a:off x="16370300" y="165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155770</xdr:rowOff>
    </xdr:from>
    <xdr:to>
      <xdr:col>22</xdr:col>
      <xdr:colOff>415925</xdr:colOff>
      <xdr:row>98</xdr:row>
      <xdr:rowOff>85920</xdr:rowOff>
    </xdr:to>
    <xdr:sp macro="" textlink="">
      <xdr:nvSpPr>
        <xdr:cNvPr id="677" name="円/楕円 676"/>
        <xdr:cNvSpPr/>
      </xdr:nvSpPr>
      <xdr:spPr>
        <a:xfrm>
          <a:off x="15430500" y="167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77047</xdr:rowOff>
    </xdr:from>
    <xdr:ext cx="534377" cy="259045"/>
    <xdr:sp macro="" textlink="">
      <xdr:nvSpPr>
        <xdr:cNvPr id="678" name="テキスト ボックス 677"/>
        <xdr:cNvSpPr txBox="1"/>
      </xdr:nvSpPr>
      <xdr:spPr>
        <a:xfrm>
          <a:off x="15214111" y="168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139430</xdr:rowOff>
    </xdr:from>
    <xdr:to>
      <xdr:col>21</xdr:col>
      <xdr:colOff>212725</xdr:colOff>
      <xdr:row>98</xdr:row>
      <xdr:rowOff>69580</xdr:rowOff>
    </xdr:to>
    <xdr:sp macro="" textlink="">
      <xdr:nvSpPr>
        <xdr:cNvPr id="679" name="円/楕円 678"/>
        <xdr:cNvSpPr/>
      </xdr:nvSpPr>
      <xdr:spPr>
        <a:xfrm>
          <a:off x="14541500" y="16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60707</xdr:rowOff>
    </xdr:from>
    <xdr:ext cx="534377" cy="259045"/>
    <xdr:sp macro="" textlink="">
      <xdr:nvSpPr>
        <xdr:cNvPr id="680" name="テキスト ボックス 679"/>
        <xdr:cNvSpPr txBox="1"/>
      </xdr:nvSpPr>
      <xdr:spPr>
        <a:xfrm>
          <a:off x="14325111" y="16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117658</xdr:rowOff>
    </xdr:from>
    <xdr:to>
      <xdr:col>20</xdr:col>
      <xdr:colOff>9525</xdr:colOff>
      <xdr:row>98</xdr:row>
      <xdr:rowOff>47808</xdr:rowOff>
    </xdr:to>
    <xdr:sp macro="" textlink="">
      <xdr:nvSpPr>
        <xdr:cNvPr id="681" name="円/楕円 680"/>
        <xdr:cNvSpPr/>
      </xdr:nvSpPr>
      <xdr:spPr>
        <a:xfrm>
          <a:off x="13652500" y="1674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38935</xdr:rowOff>
    </xdr:from>
    <xdr:ext cx="534377" cy="259045"/>
    <xdr:sp macro="" textlink="">
      <xdr:nvSpPr>
        <xdr:cNvPr id="682" name="テキスト ボックス 681"/>
        <xdr:cNvSpPr txBox="1"/>
      </xdr:nvSpPr>
      <xdr:spPr>
        <a:xfrm>
          <a:off x="13436111" y="1684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128174</xdr:rowOff>
    </xdr:from>
    <xdr:to>
      <xdr:col>18</xdr:col>
      <xdr:colOff>492125</xdr:colOff>
      <xdr:row>98</xdr:row>
      <xdr:rowOff>58324</xdr:rowOff>
    </xdr:to>
    <xdr:sp macro="" textlink="">
      <xdr:nvSpPr>
        <xdr:cNvPr id="683" name="円/楕円 682"/>
        <xdr:cNvSpPr/>
      </xdr:nvSpPr>
      <xdr:spPr>
        <a:xfrm>
          <a:off x="12763500" y="167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49451</xdr:rowOff>
    </xdr:from>
    <xdr:ext cx="534377" cy="259045"/>
    <xdr:sp macro="" textlink="">
      <xdr:nvSpPr>
        <xdr:cNvPr id="684" name="テキスト ボックス 683"/>
        <xdr:cNvSpPr txBox="1"/>
      </xdr:nvSpPr>
      <xdr:spPr>
        <a:xfrm>
          <a:off x="12547111" y="168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132934</xdr:rowOff>
    </xdr:from>
    <xdr:to>
      <xdr:col>32</xdr:col>
      <xdr:colOff>187325</xdr:colOff>
      <xdr:row>58</xdr:row>
      <xdr:rowOff>133162</xdr:rowOff>
    </xdr:to>
    <xdr:cxnSp macro="">
      <xdr:nvCxnSpPr>
        <xdr:cNvPr id="770" name="直線コネクタ 769"/>
        <xdr:cNvCxnSpPr/>
      </xdr:nvCxnSpPr>
      <xdr:spPr>
        <a:xfrm flipV="1">
          <a:off x="21323300" y="1007703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132293</xdr:rowOff>
    </xdr:from>
    <xdr:to>
      <xdr:col>31</xdr:col>
      <xdr:colOff>34925</xdr:colOff>
      <xdr:row>58</xdr:row>
      <xdr:rowOff>133162</xdr:rowOff>
    </xdr:to>
    <xdr:cxnSp macro="">
      <xdr:nvCxnSpPr>
        <xdr:cNvPr id="773" name="直線コネクタ 772"/>
        <xdr:cNvCxnSpPr/>
      </xdr:nvCxnSpPr>
      <xdr:spPr>
        <a:xfrm>
          <a:off x="20434300" y="1007639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131928</xdr:rowOff>
    </xdr:from>
    <xdr:to>
      <xdr:col>29</xdr:col>
      <xdr:colOff>517525</xdr:colOff>
      <xdr:row>58</xdr:row>
      <xdr:rowOff>132293</xdr:rowOff>
    </xdr:to>
    <xdr:cxnSp macro="">
      <xdr:nvCxnSpPr>
        <xdr:cNvPr id="776" name="直線コネクタ 775"/>
        <xdr:cNvCxnSpPr/>
      </xdr:nvCxnSpPr>
      <xdr:spPr>
        <a:xfrm>
          <a:off x="19545300" y="10076028"/>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131928</xdr:rowOff>
    </xdr:from>
    <xdr:to>
      <xdr:col>28</xdr:col>
      <xdr:colOff>314325</xdr:colOff>
      <xdr:row>58</xdr:row>
      <xdr:rowOff>132476</xdr:rowOff>
    </xdr:to>
    <xdr:cxnSp macro="">
      <xdr:nvCxnSpPr>
        <xdr:cNvPr id="779" name="直線コネクタ 778"/>
        <xdr:cNvCxnSpPr/>
      </xdr:nvCxnSpPr>
      <xdr:spPr>
        <a:xfrm flipV="1">
          <a:off x="18656300" y="10076028"/>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82134</xdr:rowOff>
    </xdr:from>
    <xdr:to>
      <xdr:col>32</xdr:col>
      <xdr:colOff>238125</xdr:colOff>
      <xdr:row>59</xdr:row>
      <xdr:rowOff>12284</xdr:rowOff>
    </xdr:to>
    <xdr:sp macro="" textlink="">
      <xdr:nvSpPr>
        <xdr:cNvPr id="789" name="円/楕円 788"/>
        <xdr:cNvSpPr/>
      </xdr:nvSpPr>
      <xdr:spPr>
        <a:xfrm>
          <a:off x="221107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168511</xdr:rowOff>
    </xdr:from>
    <xdr:ext cx="378565" cy="259045"/>
    <xdr:sp macro="" textlink="">
      <xdr:nvSpPr>
        <xdr:cNvPr id="790" name="貸付金該当値テキスト"/>
        <xdr:cNvSpPr txBox="1"/>
      </xdr:nvSpPr>
      <xdr:spPr>
        <a:xfrm>
          <a:off x="22212300" y="9941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82362</xdr:rowOff>
    </xdr:from>
    <xdr:to>
      <xdr:col>31</xdr:col>
      <xdr:colOff>85725</xdr:colOff>
      <xdr:row>59</xdr:row>
      <xdr:rowOff>12512</xdr:rowOff>
    </xdr:to>
    <xdr:sp macro="" textlink="">
      <xdr:nvSpPr>
        <xdr:cNvPr id="791" name="円/楕円 790"/>
        <xdr:cNvSpPr/>
      </xdr:nvSpPr>
      <xdr:spPr>
        <a:xfrm>
          <a:off x="21272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3639</xdr:rowOff>
    </xdr:from>
    <xdr:ext cx="378565" cy="259045"/>
    <xdr:sp macro="" textlink="">
      <xdr:nvSpPr>
        <xdr:cNvPr id="792" name="テキスト ボックス 791"/>
        <xdr:cNvSpPr txBox="1"/>
      </xdr:nvSpPr>
      <xdr:spPr>
        <a:xfrm>
          <a:off x="21134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81493</xdr:rowOff>
    </xdr:from>
    <xdr:to>
      <xdr:col>29</xdr:col>
      <xdr:colOff>568325</xdr:colOff>
      <xdr:row>59</xdr:row>
      <xdr:rowOff>11643</xdr:rowOff>
    </xdr:to>
    <xdr:sp macro="" textlink="">
      <xdr:nvSpPr>
        <xdr:cNvPr id="793" name="円/楕円 792"/>
        <xdr:cNvSpPr/>
      </xdr:nvSpPr>
      <xdr:spPr>
        <a:xfrm>
          <a:off x="20383500" y="100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2770</xdr:rowOff>
    </xdr:from>
    <xdr:ext cx="378565" cy="259045"/>
    <xdr:sp macro="" textlink="">
      <xdr:nvSpPr>
        <xdr:cNvPr id="794" name="テキスト ボックス 793"/>
        <xdr:cNvSpPr txBox="1"/>
      </xdr:nvSpPr>
      <xdr:spPr>
        <a:xfrm>
          <a:off x="20245017" y="1011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81128</xdr:rowOff>
    </xdr:from>
    <xdr:to>
      <xdr:col>28</xdr:col>
      <xdr:colOff>365125</xdr:colOff>
      <xdr:row>59</xdr:row>
      <xdr:rowOff>11278</xdr:rowOff>
    </xdr:to>
    <xdr:sp macro="" textlink="">
      <xdr:nvSpPr>
        <xdr:cNvPr id="795" name="円/楕円 794"/>
        <xdr:cNvSpPr/>
      </xdr:nvSpPr>
      <xdr:spPr>
        <a:xfrm>
          <a:off x="19494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2405</xdr:rowOff>
    </xdr:from>
    <xdr:ext cx="378565" cy="259045"/>
    <xdr:sp macro="" textlink="">
      <xdr:nvSpPr>
        <xdr:cNvPr id="796" name="テキスト ボックス 795"/>
        <xdr:cNvSpPr txBox="1"/>
      </xdr:nvSpPr>
      <xdr:spPr>
        <a:xfrm>
          <a:off x="19356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81676</xdr:rowOff>
    </xdr:from>
    <xdr:to>
      <xdr:col>27</xdr:col>
      <xdr:colOff>161925</xdr:colOff>
      <xdr:row>59</xdr:row>
      <xdr:rowOff>11826</xdr:rowOff>
    </xdr:to>
    <xdr:sp macro="" textlink="">
      <xdr:nvSpPr>
        <xdr:cNvPr id="797" name="円/楕円 796"/>
        <xdr:cNvSpPr/>
      </xdr:nvSpPr>
      <xdr:spPr>
        <a:xfrm>
          <a:off x="18605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2953</xdr:rowOff>
    </xdr:from>
    <xdr:ext cx="378565" cy="259045"/>
    <xdr:sp macro="" textlink="">
      <xdr:nvSpPr>
        <xdr:cNvPr id="798" name="テキスト ボックス 797"/>
        <xdr:cNvSpPr txBox="1"/>
      </xdr:nvSpPr>
      <xdr:spPr>
        <a:xfrm>
          <a:off x="18467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68900</xdr:rowOff>
    </xdr:from>
    <xdr:to>
      <xdr:col>32</xdr:col>
      <xdr:colOff>187325</xdr:colOff>
      <xdr:row>77</xdr:row>
      <xdr:rowOff>69617</xdr:rowOff>
    </xdr:to>
    <xdr:cxnSp macro="">
      <xdr:nvCxnSpPr>
        <xdr:cNvPr id="830" name="直線コネクタ 829"/>
        <xdr:cNvCxnSpPr/>
      </xdr:nvCxnSpPr>
      <xdr:spPr>
        <a:xfrm>
          <a:off x="21323300" y="13270550"/>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52913</xdr:rowOff>
    </xdr:from>
    <xdr:to>
      <xdr:col>31</xdr:col>
      <xdr:colOff>34925</xdr:colOff>
      <xdr:row>77</xdr:row>
      <xdr:rowOff>68900</xdr:rowOff>
    </xdr:to>
    <xdr:cxnSp macro="">
      <xdr:nvCxnSpPr>
        <xdr:cNvPr id="833" name="直線コネクタ 832"/>
        <xdr:cNvCxnSpPr/>
      </xdr:nvCxnSpPr>
      <xdr:spPr>
        <a:xfrm>
          <a:off x="20434300" y="13254563"/>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52913</xdr:rowOff>
    </xdr:from>
    <xdr:to>
      <xdr:col>29</xdr:col>
      <xdr:colOff>517525</xdr:colOff>
      <xdr:row>77</xdr:row>
      <xdr:rowOff>92511</xdr:rowOff>
    </xdr:to>
    <xdr:cxnSp macro="">
      <xdr:nvCxnSpPr>
        <xdr:cNvPr id="836" name="直線コネクタ 835"/>
        <xdr:cNvCxnSpPr/>
      </xdr:nvCxnSpPr>
      <xdr:spPr>
        <a:xfrm flipV="1">
          <a:off x="19545300" y="13254563"/>
          <a:ext cx="8890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86926</xdr:rowOff>
    </xdr:from>
    <xdr:to>
      <xdr:col>28</xdr:col>
      <xdr:colOff>314325</xdr:colOff>
      <xdr:row>77</xdr:row>
      <xdr:rowOff>92511</xdr:rowOff>
    </xdr:to>
    <xdr:cxnSp macro="">
      <xdr:nvCxnSpPr>
        <xdr:cNvPr id="839" name="直線コネクタ 838"/>
        <xdr:cNvCxnSpPr/>
      </xdr:nvCxnSpPr>
      <xdr:spPr>
        <a:xfrm>
          <a:off x="18656300" y="13288576"/>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18817</xdr:rowOff>
    </xdr:from>
    <xdr:to>
      <xdr:col>32</xdr:col>
      <xdr:colOff>238125</xdr:colOff>
      <xdr:row>77</xdr:row>
      <xdr:rowOff>120417</xdr:rowOff>
    </xdr:to>
    <xdr:sp macro="" textlink="">
      <xdr:nvSpPr>
        <xdr:cNvPr id="849" name="円/楕円 848"/>
        <xdr:cNvSpPr/>
      </xdr:nvSpPr>
      <xdr:spPr>
        <a:xfrm>
          <a:off x="22110700" y="132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41694</xdr:rowOff>
    </xdr:from>
    <xdr:ext cx="534377" cy="259045"/>
    <xdr:sp macro="" textlink="">
      <xdr:nvSpPr>
        <xdr:cNvPr id="850" name="繰出金該当値テキスト"/>
        <xdr:cNvSpPr txBox="1"/>
      </xdr:nvSpPr>
      <xdr:spPr>
        <a:xfrm>
          <a:off x="22212300" y="130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42,792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18100</xdr:rowOff>
    </xdr:from>
    <xdr:to>
      <xdr:col>31</xdr:col>
      <xdr:colOff>85725</xdr:colOff>
      <xdr:row>77</xdr:row>
      <xdr:rowOff>119700</xdr:rowOff>
    </xdr:to>
    <xdr:sp macro="" textlink="">
      <xdr:nvSpPr>
        <xdr:cNvPr id="851" name="円/楕円 850"/>
        <xdr:cNvSpPr/>
      </xdr:nvSpPr>
      <xdr:spPr>
        <a:xfrm>
          <a:off x="21272500" y="132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136227</xdr:rowOff>
    </xdr:from>
    <xdr:ext cx="534377" cy="259045"/>
    <xdr:sp macro="" textlink="">
      <xdr:nvSpPr>
        <xdr:cNvPr id="852" name="テキスト ボックス 851"/>
        <xdr:cNvSpPr txBox="1"/>
      </xdr:nvSpPr>
      <xdr:spPr>
        <a:xfrm>
          <a:off x="21056111" y="129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2113</xdr:rowOff>
    </xdr:from>
    <xdr:to>
      <xdr:col>29</xdr:col>
      <xdr:colOff>568325</xdr:colOff>
      <xdr:row>77</xdr:row>
      <xdr:rowOff>103713</xdr:rowOff>
    </xdr:to>
    <xdr:sp macro="" textlink="">
      <xdr:nvSpPr>
        <xdr:cNvPr id="853" name="円/楕円 852"/>
        <xdr:cNvSpPr/>
      </xdr:nvSpPr>
      <xdr:spPr>
        <a:xfrm>
          <a:off x="20383500" y="132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120240</xdr:rowOff>
    </xdr:from>
    <xdr:ext cx="534377" cy="259045"/>
    <xdr:sp macro="" textlink="">
      <xdr:nvSpPr>
        <xdr:cNvPr id="854" name="テキスト ボックス 853"/>
        <xdr:cNvSpPr txBox="1"/>
      </xdr:nvSpPr>
      <xdr:spPr>
        <a:xfrm>
          <a:off x="20167111" y="129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41711</xdr:rowOff>
    </xdr:from>
    <xdr:to>
      <xdr:col>28</xdr:col>
      <xdr:colOff>365125</xdr:colOff>
      <xdr:row>77</xdr:row>
      <xdr:rowOff>143311</xdr:rowOff>
    </xdr:to>
    <xdr:sp macro="" textlink="">
      <xdr:nvSpPr>
        <xdr:cNvPr id="855" name="円/楕円 854"/>
        <xdr:cNvSpPr/>
      </xdr:nvSpPr>
      <xdr:spPr>
        <a:xfrm>
          <a:off x="19494500" y="132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159838</xdr:rowOff>
    </xdr:from>
    <xdr:ext cx="534377" cy="259045"/>
    <xdr:sp macro="" textlink="">
      <xdr:nvSpPr>
        <xdr:cNvPr id="856" name="テキスト ボックス 855"/>
        <xdr:cNvSpPr txBox="1"/>
      </xdr:nvSpPr>
      <xdr:spPr>
        <a:xfrm>
          <a:off x="19278111" y="130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36126</xdr:rowOff>
    </xdr:from>
    <xdr:to>
      <xdr:col>27</xdr:col>
      <xdr:colOff>161925</xdr:colOff>
      <xdr:row>77</xdr:row>
      <xdr:rowOff>137726</xdr:rowOff>
    </xdr:to>
    <xdr:sp macro="" textlink="">
      <xdr:nvSpPr>
        <xdr:cNvPr id="857" name="円/楕円 856"/>
        <xdr:cNvSpPr/>
      </xdr:nvSpPr>
      <xdr:spPr>
        <a:xfrm>
          <a:off x="18605500" y="132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154253</xdr:rowOff>
    </xdr:from>
    <xdr:ext cx="534377" cy="259045"/>
    <xdr:sp macro="" textlink="">
      <xdr:nvSpPr>
        <xdr:cNvPr id="858" name="テキスト ボックス 857"/>
        <xdr:cNvSpPr txBox="1"/>
      </xdr:nvSpPr>
      <xdr:spPr>
        <a:xfrm>
          <a:off x="18389111" y="1301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義務的経費についてみると、人件費については住民一人当たり</a:t>
          </a:r>
          <a:r>
            <a:rPr lang="en-US" altLang="ja-JP" sz="1100">
              <a:solidFill>
                <a:schemeClr val="dk1"/>
              </a:solidFill>
              <a:effectLst/>
              <a:latin typeface="+mn-lt"/>
              <a:ea typeface="+mn-ea"/>
              <a:cs typeface="+mn-cs"/>
            </a:rPr>
            <a:t>61,583</a:t>
          </a:r>
          <a:r>
            <a:rPr lang="ja-JP" altLang="ja-JP" sz="1100">
              <a:solidFill>
                <a:schemeClr val="dk1"/>
              </a:solidFill>
              <a:effectLst/>
              <a:latin typeface="+mn-lt"/>
              <a:ea typeface="+mn-ea"/>
              <a:cs typeface="+mn-cs"/>
            </a:rPr>
            <a:t>円となっている。国勢調査関係経費等の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もあり、前年よりも</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している。私立保育園新設により市立保育園の廃止や小学校給食の委託化を推進していき、今後の人件費抑制につなげていく。扶助費については、住民一人当たり</a:t>
          </a:r>
          <a:r>
            <a:rPr lang="en-US" altLang="ja-JP" sz="1100">
              <a:solidFill>
                <a:schemeClr val="dk1"/>
              </a:solidFill>
              <a:effectLst/>
              <a:latin typeface="+mn-lt"/>
              <a:ea typeface="+mn-ea"/>
              <a:cs typeface="+mn-cs"/>
            </a:rPr>
            <a:t>140,968</a:t>
          </a:r>
          <a:r>
            <a:rPr lang="ja-JP" altLang="ja-JP" sz="1100">
              <a:solidFill>
                <a:schemeClr val="dk1"/>
              </a:solidFill>
              <a:effectLst/>
              <a:latin typeface="+mn-lt"/>
              <a:ea typeface="+mn-ea"/>
              <a:cs typeface="+mn-cs"/>
            </a:rPr>
            <a:t>円となっている。類似団体順位において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位となっており、高い水準となっている。本市の大きな課題である増大する扶助費については、引き続き生活困窮者の自立支援事業などを進めて抑制していきたい。最後に公債費については、</a:t>
          </a:r>
          <a:r>
            <a:rPr lang="ja-JP" altLang="ja-JP" sz="1100" b="0" i="0" baseline="0">
              <a:solidFill>
                <a:schemeClr val="dk1"/>
              </a:solidFill>
              <a:effectLst/>
              <a:latin typeface="+mn-lt"/>
              <a:ea typeface="+mn-ea"/>
              <a:cs typeface="+mn-cs"/>
            </a:rPr>
            <a:t>過去からの起債抑制により類似団体と比べても低い水準となっている。今後は市庁舎の建替及び市内公共施設の耐震化工事など、地方債を発行する事業が見込まれるため、公債費の動向には引き続き注視していく必要があ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普通建設事業費全体においては</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21,095</a:t>
          </a:r>
          <a:r>
            <a:rPr lang="ja-JP" altLang="ja-JP" sz="1100">
              <a:solidFill>
                <a:schemeClr val="dk1"/>
              </a:solidFill>
              <a:effectLst/>
              <a:latin typeface="+mn-lt"/>
              <a:ea typeface="+mn-ea"/>
              <a:cs typeface="+mn-cs"/>
            </a:rPr>
            <a:t>円となっている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学童クラブの増築経費や</a:t>
          </a:r>
          <a:r>
            <a:rPr lang="ja-JP" altLang="ja-JP" sz="1100" b="0" i="0" baseline="0">
              <a:solidFill>
                <a:schemeClr val="dk1"/>
              </a:solidFill>
              <a:effectLst/>
              <a:latin typeface="+mn-lt"/>
              <a:ea typeface="+mn-ea"/>
              <a:cs typeface="+mn-cs"/>
            </a:rPr>
            <a:t>中学校校舎等大規模改造事業費の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により、前年度と比較して</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その他経費において、物件費については</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43,991</a:t>
          </a:r>
          <a:r>
            <a:rPr lang="ja-JP" altLang="ja-JP" sz="1100">
              <a:solidFill>
                <a:schemeClr val="dk1"/>
              </a:solidFill>
              <a:effectLst/>
              <a:latin typeface="+mn-lt"/>
              <a:ea typeface="+mn-ea"/>
              <a:cs typeface="+mn-cs"/>
            </a:rPr>
            <a:t>円となっている</a:t>
          </a:r>
          <a:r>
            <a:rPr lang="ja-JP" altLang="ja-JP" sz="1100" b="0" i="0" baseline="0">
              <a:solidFill>
                <a:schemeClr val="dk1"/>
              </a:solidFill>
              <a:effectLst/>
              <a:latin typeface="+mn-lt"/>
              <a:ea typeface="+mn-ea"/>
              <a:cs typeface="+mn-cs"/>
            </a:rPr>
            <a:t>。保育所や一部の小学校給食業務を直営で行っているため類似団体に比べて低い水準となっているが、平成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年度においては地方創生加速化交付金事業（サッカーのまち清瀬推進事業）の増</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増加となっている。補助費等については</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36,739</a:t>
          </a:r>
          <a:r>
            <a:rPr lang="ja-JP" altLang="ja-JP" sz="1100">
              <a:solidFill>
                <a:schemeClr val="dk1"/>
              </a:solidFill>
              <a:effectLst/>
              <a:latin typeface="+mn-lt"/>
              <a:ea typeface="+mn-ea"/>
              <a:cs typeface="+mn-cs"/>
            </a:rPr>
            <a:t>円となっている</a:t>
          </a:r>
          <a:r>
            <a:rPr lang="ja-JP" altLang="ja-JP" sz="1100" b="0" i="0" baseline="0">
              <a:solidFill>
                <a:schemeClr val="dk1"/>
              </a:solidFill>
              <a:effectLst/>
              <a:latin typeface="+mn-lt"/>
              <a:ea typeface="+mn-ea"/>
              <a:cs typeface="+mn-cs"/>
            </a:rPr>
            <a:t>。国・都支出金過年度返還金やプレミアム付き商品券</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に係る経費の減などにより減少</a:t>
          </a:r>
          <a:r>
            <a:rPr lang="ja-JP" altLang="ja-JP" sz="1100" b="0" i="0" baseline="0">
              <a:solidFill>
                <a:schemeClr val="dk1"/>
              </a:solidFill>
              <a:effectLst/>
              <a:latin typeface="+mn-lt"/>
              <a:ea typeface="+mn-ea"/>
              <a:cs typeface="+mn-cs"/>
            </a:rPr>
            <a:t>している。　繰出金については</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42,792</a:t>
          </a:r>
          <a:r>
            <a:rPr lang="ja-JP" altLang="ja-JP" sz="1100">
              <a:solidFill>
                <a:schemeClr val="dk1"/>
              </a:solidFill>
              <a:effectLst/>
              <a:latin typeface="+mn-lt"/>
              <a:ea typeface="+mn-ea"/>
              <a:cs typeface="+mn-cs"/>
            </a:rPr>
            <a:t>円となっている</a:t>
          </a:r>
          <a:r>
            <a:rPr lang="ja-JP" altLang="ja-JP" sz="1100" b="0" i="0" baseline="0">
              <a:solidFill>
                <a:schemeClr val="dk1"/>
              </a:solidFill>
              <a:effectLst/>
              <a:latin typeface="+mn-lt"/>
              <a:ea typeface="+mn-ea"/>
              <a:cs typeface="+mn-cs"/>
            </a:rPr>
            <a:t>。下水道事業特別会計における公債費</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の減少により前年度と比較すると減少となっている。しかしながら、介護保険特別会計や後期高齢者医療特別会計への繰出金は増加傾向となっているため、介護予防事業の推進を図り、繰出金の増加を抑制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東京都清瀬市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74,510
73,374
10.23
29,883,228
28,838,518
976,254
15,080,056
18,682,079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153416</xdr:rowOff>
    </xdr:from>
    <xdr:to>
      <xdr:col>6</xdr:col>
      <xdr:colOff>511175</xdr:colOff>
      <xdr:row>34</xdr:row>
      <xdr:rowOff>25400</xdr:rowOff>
    </xdr:to>
    <xdr:cxnSp macro="">
      <xdr:nvCxnSpPr>
        <xdr:cNvPr id="59" name="直線コネクタ 58"/>
        <xdr:cNvCxnSpPr/>
      </xdr:nvCxnSpPr>
      <xdr:spPr>
        <a:xfrm flipV="1">
          <a:off x="3797300" y="581126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25400</xdr:rowOff>
    </xdr:from>
    <xdr:to>
      <xdr:col>5</xdr:col>
      <xdr:colOff>358775</xdr:colOff>
      <xdr:row>34</xdr:row>
      <xdr:rowOff>99466</xdr:rowOff>
    </xdr:to>
    <xdr:cxnSp macro="">
      <xdr:nvCxnSpPr>
        <xdr:cNvPr id="62" name="直線コネクタ 61"/>
        <xdr:cNvCxnSpPr/>
      </xdr:nvCxnSpPr>
      <xdr:spPr>
        <a:xfrm flipV="1">
          <a:off x="2908300" y="5854700"/>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99466</xdr:rowOff>
    </xdr:from>
    <xdr:to>
      <xdr:col>4</xdr:col>
      <xdr:colOff>155575</xdr:colOff>
      <xdr:row>35</xdr:row>
      <xdr:rowOff>54204</xdr:rowOff>
    </xdr:to>
    <xdr:cxnSp macro="">
      <xdr:nvCxnSpPr>
        <xdr:cNvPr id="65" name="直線コネクタ 64"/>
        <xdr:cNvCxnSpPr/>
      </xdr:nvCxnSpPr>
      <xdr:spPr>
        <a:xfrm flipV="1">
          <a:off x="2019300" y="5928766"/>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31343</xdr:rowOff>
    </xdr:from>
    <xdr:to>
      <xdr:col>2</xdr:col>
      <xdr:colOff>638175</xdr:colOff>
      <xdr:row>35</xdr:row>
      <xdr:rowOff>54204</xdr:rowOff>
    </xdr:to>
    <xdr:cxnSp macro="">
      <xdr:nvCxnSpPr>
        <xdr:cNvPr id="68" name="直線コネクタ 67"/>
        <xdr:cNvCxnSpPr/>
      </xdr:nvCxnSpPr>
      <xdr:spPr>
        <a:xfrm>
          <a:off x="1130300" y="603209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102616</xdr:rowOff>
    </xdr:from>
    <xdr:to>
      <xdr:col>6</xdr:col>
      <xdr:colOff>561975</xdr:colOff>
      <xdr:row>34</xdr:row>
      <xdr:rowOff>32766</xdr:rowOff>
    </xdr:to>
    <xdr:sp macro="" textlink="">
      <xdr:nvSpPr>
        <xdr:cNvPr id="78" name="円/楕円 77"/>
        <xdr:cNvSpPr/>
      </xdr:nvSpPr>
      <xdr:spPr>
        <a:xfrm>
          <a:off x="45847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125493</xdr:rowOff>
    </xdr:from>
    <xdr:ext cx="469744" cy="259045"/>
    <xdr:sp macro="" textlink="">
      <xdr:nvSpPr>
        <xdr:cNvPr id="79" name="議会費該当値テキスト"/>
        <xdr:cNvSpPr txBox="1"/>
      </xdr:nvSpPr>
      <xdr:spPr>
        <a:xfrm>
          <a:off x="4686300" y="56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146050</xdr:rowOff>
    </xdr:from>
    <xdr:to>
      <xdr:col>5</xdr:col>
      <xdr:colOff>409575</xdr:colOff>
      <xdr:row>34</xdr:row>
      <xdr:rowOff>76200</xdr:rowOff>
    </xdr:to>
    <xdr:sp macro="" textlink="">
      <xdr:nvSpPr>
        <xdr:cNvPr id="80" name="円/楕円 79"/>
        <xdr:cNvSpPr/>
      </xdr:nvSpPr>
      <xdr:spPr>
        <a:xfrm>
          <a:off x="3746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92727</xdr:rowOff>
    </xdr:from>
    <xdr:ext cx="469744" cy="259045"/>
    <xdr:sp macro="" textlink="">
      <xdr:nvSpPr>
        <xdr:cNvPr id="81" name="テキスト ボックス 80"/>
        <xdr:cNvSpPr txBox="1"/>
      </xdr:nvSpPr>
      <xdr:spPr>
        <a:xfrm>
          <a:off x="35624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48666</xdr:rowOff>
    </xdr:from>
    <xdr:to>
      <xdr:col>4</xdr:col>
      <xdr:colOff>206375</xdr:colOff>
      <xdr:row>34</xdr:row>
      <xdr:rowOff>150266</xdr:rowOff>
    </xdr:to>
    <xdr:sp macro="" textlink="">
      <xdr:nvSpPr>
        <xdr:cNvPr id="82" name="円/楕円 81"/>
        <xdr:cNvSpPr/>
      </xdr:nvSpPr>
      <xdr:spPr>
        <a:xfrm>
          <a:off x="2857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141393</xdr:rowOff>
    </xdr:from>
    <xdr:ext cx="469744" cy="259045"/>
    <xdr:sp macro="" textlink="">
      <xdr:nvSpPr>
        <xdr:cNvPr id="83" name="テキスト ボックス 82"/>
        <xdr:cNvSpPr txBox="1"/>
      </xdr:nvSpPr>
      <xdr:spPr>
        <a:xfrm>
          <a:off x="2673427" y="597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3404</xdr:rowOff>
    </xdr:from>
    <xdr:to>
      <xdr:col>3</xdr:col>
      <xdr:colOff>3175</xdr:colOff>
      <xdr:row>35</xdr:row>
      <xdr:rowOff>105004</xdr:rowOff>
    </xdr:to>
    <xdr:sp macro="" textlink="">
      <xdr:nvSpPr>
        <xdr:cNvPr id="84" name="円/楕円 83"/>
        <xdr:cNvSpPr/>
      </xdr:nvSpPr>
      <xdr:spPr>
        <a:xfrm>
          <a:off x="1968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96131</xdr:rowOff>
    </xdr:from>
    <xdr:ext cx="469744" cy="259045"/>
    <xdr:sp macro="" textlink="">
      <xdr:nvSpPr>
        <xdr:cNvPr id="85" name="テキスト ボックス 84"/>
        <xdr:cNvSpPr txBox="1"/>
      </xdr:nvSpPr>
      <xdr:spPr>
        <a:xfrm>
          <a:off x="1784427"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151993</xdr:rowOff>
    </xdr:from>
    <xdr:to>
      <xdr:col>1</xdr:col>
      <xdr:colOff>485775</xdr:colOff>
      <xdr:row>35</xdr:row>
      <xdr:rowOff>82143</xdr:rowOff>
    </xdr:to>
    <xdr:sp macro="" textlink="">
      <xdr:nvSpPr>
        <xdr:cNvPr id="86" name="円/楕円 85"/>
        <xdr:cNvSpPr/>
      </xdr:nvSpPr>
      <xdr:spPr>
        <a:xfrm>
          <a:off x="1079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73270</xdr:rowOff>
    </xdr:from>
    <xdr:ext cx="469744" cy="259045"/>
    <xdr:sp macro="" textlink="">
      <xdr:nvSpPr>
        <xdr:cNvPr id="87" name="テキスト ボックス 86"/>
        <xdr:cNvSpPr txBox="1"/>
      </xdr:nvSpPr>
      <xdr:spPr>
        <a:xfrm>
          <a:off x="895427"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10884</xdr:rowOff>
    </xdr:from>
    <xdr:to>
      <xdr:col>6</xdr:col>
      <xdr:colOff>511175</xdr:colOff>
      <xdr:row>57</xdr:row>
      <xdr:rowOff>34254</xdr:rowOff>
    </xdr:to>
    <xdr:cxnSp macro="">
      <xdr:nvCxnSpPr>
        <xdr:cNvPr id="116" name="直線コネクタ 115"/>
        <xdr:cNvCxnSpPr/>
      </xdr:nvCxnSpPr>
      <xdr:spPr>
        <a:xfrm flipV="1">
          <a:off x="3797300" y="9783534"/>
          <a:ext cx="838200" cy="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34254</xdr:rowOff>
    </xdr:from>
    <xdr:to>
      <xdr:col>5</xdr:col>
      <xdr:colOff>358775</xdr:colOff>
      <xdr:row>57</xdr:row>
      <xdr:rowOff>34414</xdr:rowOff>
    </xdr:to>
    <xdr:cxnSp macro="">
      <xdr:nvCxnSpPr>
        <xdr:cNvPr id="119" name="直線コネクタ 118"/>
        <xdr:cNvCxnSpPr/>
      </xdr:nvCxnSpPr>
      <xdr:spPr>
        <a:xfrm flipV="1">
          <a:off x="2908300" y="980690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19540</xdr:rowOff>
    </xdr:from>
    <xdr:to>
      <xdr:col>4</xdr:col>
      <xdr:colOff>155575</xdr:colOff>
      <xdr:row>57</xdr:row>
      <xdr:rowOff>34414</xdr:rowOff>
    </xdr:to>
    <xdr:cxnSp macro="">
      <xdr:nvCxnSpPr>
        <xdr:cNvPr id="122" name="直線コネクタ 121"/>
        <xdr:cNvCxnSpPr/>
      </xdr:nvCxnSpPr>
      <xdr:spPr>
        <a:xfrm>
          <a:off x="2019300" y="9792190"/>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19540</xdr:rowOff>
    </xdr:from>
    <xdr:to>
      <xdr:col>2</xdr:col>
      <xdr:colOff>638175</xdr:colOff>
      <xdr:row>57</xdr:row>
      <xdr:rowOff>42667</xdr:rowOff>
    </xdr:to>
    <xdr:cxnSp macro="">
      <xdr:nvCxnSpPr>
        <xdr:cNvPr id="125" name="直線コネクタ 124"/>
        <xdr:cNvCxnSpPr/>
      </xdr:nvCxnSpPr>
      <xdr:spPr>
        <a:xfrm flipV="1">
          <a:off x="1130300" y="9792190"/>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131534</xdr:rowOff>
    </xdr:from>
    <xdr:to>
      <xdr:col>6</xdr:col>
      <xdr:colOff>561975</xdr:colOff>
      <xdr:row>57</xdr:row>
      <xdr:rowOff>61684</xdr:rowOff>
    </xdr:to>
    <xdr:sp macro="" textlink="">
      <xdr:nvSpPr>
        <xdr:cNvPr id="135" name="円/楕円 134"/>
        <xdr:cNvSpPr/>
      </xdr:nvSpPr>
      <xdr:spPr>
        <a:xfrm>
          <a:off x="4584700" y="97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154411</xdr:rowOff>
    </xdr:from>
    <xdr:ext cx="534377" cy="259045"/>
    <xdr:sp macro="" textlink="">
      <xdr:nvSpPr>
        <xdr:cNvPr id="136" name="総務費該当値テキスト"/>
        <xdr:cNvSpPr txBox="1"/>
      </xdr:nvSpPr>
      <xdr:spPr>
        <a:xfrm>
          <a:off x="4686300" y="95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154904</xdr:rowOff>
    </xdr:from>
    <xdr:to>
      <xdr:col>5</xdr:col>
      <xdr:colOff>409575</xdr:colOff>
      <xdr:row>57</xdr:row>
      <xdr:rowOff>85054</xdr:rowOff>
    </xdr:to>
    <xdr:sp macro="" textlink="">
      <xdr:nvSpPr>
        <xdr:cNvPr id="137" name="円/楕円 136"/>
        <xdr:cNvSpPr/>
      </xdr:nvSpPr>
      <xdr:spPr>
        <a:xfrm>
          <a:off x="3746500" y="97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76181</xdr:rowOff>
    </xdr:from>
    <xdr:ext cx="534377" cy="259045"/>
    <xdr:sp macro="" textlink="">
      <xdr:nvSpPr>
        <xdr:cNvPr id="138" name="テキスト ボックス 137"/>
        <xdr:cNvSpPr txBox="1"/>
      </xdr:nvSpPr>
      <xdr:spPr>
        <a:xfrm>
          <a:off x="3530111" y="98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155064</xdr:rowOff>
    </xdr:from>
    <xdr:to>
      <xdr:col>4</xdr:col>
      <xdr:colOff>206375</xdr:colOff>
      <xdr:row>57</xdr:row>
      <xdr:rowOff>85214</xdr:rowOff>
    </xdr:to>
    <xdr:sp macro="" textlink="">
      <xdr:nvSpPr>
        <xdr:cNvPr id="139" name="円/楕円 138"/>
        <xdr:cNvSpPr/>
      </xdr:nvSpPr>
      <xdr:spPr>
        <a:xfrm>
          <a:off x="2857500" y="97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76341</xdr:rowOff>
    </xdr:from>
    <xdr:ext cx="534377" cy="259045"/>
    <xdr:sp macro="" textlink="">
      <xdr:nvSpPr>
        <xdr:cNvPr id="140" name="テキスト ボックス 139"/>
        <xdr:cNvSpPr txBox="1"/>
      </xdr:nvSpPr>
      <xdr:spPr>
        <a:xfrm>
          <a:off x="2641111" y="98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140190</xdr:rowOff>
    </xdr:from>
    <xdr:to>
      <xdr:col>3</xdr:col>
      <xdr:colOff>3175</xdr:colOff>
      <xdr:row>57</xdr:row>
      <xdr:rowOff>70340</xdr:rowOff>
    </xdr:to>
    <xdr:sp macro="" textlink="">
      <xdr:nvSpPr>
        <xdr:cNvPr id="141" name="円/楕円 140"/>
        <xdr:cNvSpPr/>
      </xdr:nvSpPr>
      <xdr:spPr>
        <a:xfrm>
          <a:off x="1968500" y="97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61467</xdr:rowOff>
    </xdr:from>
    <xdr:ext cx="534377" cy="259045"/>
    <xdr:sp macro="" textlink="">
      <xdr:nvSpPr>
        <xdr:cNvPr id="142" name="テキスト ボックス 141"/>
        <xdr:cNvSpPr txBox="1"/>
      </xdr:nvSpPr>
      <xdr:spPr>
        <a:xfrm>
          <a:off x="1752111" y="98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163317</xdr:rowOff>
    </xdr:from>
    <xdr:to>
      <xdr:col>1</xdr:col>
      <xdr:colOff>485775</xdr:colOff>
      <xdr:row>57</xdr:row>
      <xdr:rowOff>93467</xdr:rowOff>
    </xdr:to>
    <xdr:sp macro="" textlink="">
      <xdr:nvSpPr>
        <xdr:cNvPr id="143" name="円/楕円 142"/>
        <xdr:cNvSpPr/>
      </xdr:nvSpPr>
      <xdr:spPr>
        <a:xfrm>
          <a:off x="1079500" y="97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84594</xdr:rowOff>
    </xdr:from>
    <xdr:ext cx="534377" cy="259045"/>
    <xdr:sp macro="" textlink="">
      <xdr:nvSpPr>
        <xdr:cNvPr id="144" name="テキスト ボックス 143"/>
        <xdr:cNvSpPr txBox="1"/>
      </xdr:nvSpPr>
      <xdr:spPr>
        <a:xfrm>
          <a:off x="863111" y="98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6159</xdr:rowOff>
    </xdr:from>
    <xdr:to>
      <xdr:col>6</xdr:col>
      <xdr:colOff>511175</xdr:colOff>
      <xdr:row>70</xdr:row>
      <xdr:rowOff>71895</xdr:rowOff>
    </xdr:to>
    <xdr:cxnSp macro="">
      <xdr:nvCxnSpPr>
        <xdr:cNvPr id="174" name="直線コネクタ 173"/>
        <xdr:cNvCxnSpPr/>
      </xdr:nvCxnSpPr>
      <xdr:spPr>
        <a:xfrm flipV="1">
          <a:off x="3797300" y="12007659"/>
          <a:ext cx="838200" cy="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52540</xdr:rowOff>
    </xdr:from>
    <xdr:to>
      <xdr:col>5</xdr:col>
      <xdr:colOff>358775</xdr:colOff>
      <xdr:row>70</xdr:row>
      <xdr:rowOff>71895</xdr:rowOff>
    </xdr:to>
    <xdr:cxnSp macro="">
      <xdr:nvCxnSpPr>
        <xdr:cNvPr id="177" name="直線コネクタ 176"/>
        <xdr:cNvCxnSpPr/>
      </xdr:nvCxnSpPr>
      <xdr:spPr>
        <a:xfrm>
          <a:off x="2908300" y="12054040"/>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52540</xdr:rowOff>
    </xdr:from>
    <xdr:to>
      <xdr:col>4</xdr:col>
      <xdr:colOff>155575</xdr:colOff>
      <xdr:row>71</xdr:row>
      <xdr:rowOff>87541</xdr:rowOff>
    </xdr:to>
    <xdr:cxnSp macro="">
      <xdr:nvCxnSpPr>
        <xdr:cNvPr id="180" name="直線コネクタ 179"/>
        <xdr:cNvCxnSpPr/>
      </xdr:nvCxnSpPr>
      <xdr:spPr>
        <a:xfrm flipV="1">
          <a:off x="2019300" y="12054040"/>
          <a:ext cx="889000" cy="2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87541</xdr:rowOff>
    </xdr:from>
    <xdr:to>
      <xdr:col>2</xdr:col>
      <xdr:colOff>638175</xdr:colOff>
      <xdr:row>72</xdr:row>
      <xdr:rowOff>39980</xdr:rowOff>
    </xdr:to>
    <xdr:cxnSp macro="">
      <xdr:nvCxnSpPr>
        <xdr:cNvPr id="183" name="直線コネクタ 182"/>
        <xdr:cNvCxnSpPr/>
      </xdr:nvCxnSpPr>
      <xdr:spPr>
        <a:xfrm flipV="1">
          <a:off x="1130300" y="12260491"/>
          <a:ext cx="889000" cy="1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126809</xdr:rowOff>
    </xdr:from>
    <xdr:to>
      <xdr:col>6</xdr:col>
      <xdr:colOff>561975</xdr:colOff>
      <xdr:row>70</xdr:row>
      <xdr:rowOff>56959</xdr:rowOff>
    </xdr:to>
    <xdr:sp macro="" textlink="">
      <xdr:nvSpPr>
        <xdr:cNvPr id="193" name="円/楕円 192"/>
        <xdr:cNvSpPr/>
      </xdr:nvSpPr>
      <xdr:spPr>
        <a:xfrm>
          <a:off x="4584700" y="119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56849</xdr:rowOff>
    </xdr:from>
    <xdr:ext cx="599010" cy="259045"/>
    <xdr:sp macro="" textlink="">
      <xdr:nvSpPr>
        <xdr:cNvPr id="194" name="民生費該当値テキスト"/>
        <xdr:cNvSpPr txBox="1"/>
      </xdr:nvSpPr>
      <xdr:spPr>
        <a:xfrm>
          <a:off x="4686300" y="1188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214,515</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21095</xdr:rowOff>
    </xdr:from>
    <xdr:to>
      <xdr:col>5</xdr:col>
      <xdr:colOff>409575</xdr:colOff>
      <xdr:row>70</xdr:row>
      <xdr:rowOff>122695</xdr:rowOff>
    </xdr:to>
    <xdr:sp macro="" textlink="">
      <xdr:nvSpPr>
        <xdr:cNvPr id="195" name="円/楕円 194"/>
        <xdr:cNvSpPr/>
      </xdr:nvSpPr>
      <xdr:spPr>
        <a:xfrm>
          <a:off x="3746500" y="120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139222</xdr:rowOff>
    </xdr:from>
    <xdr:ext cx="599010" cy="259045"/>
    <xdr:sp macro="" textlink="">
      <xdr:nvSpPr>
        <xdr:cNvPr id="196" name="テキスト ボックス 195"/>
        <xdr:cNvSpPr txBox="1"/>
      </xdr:nvSpPr>
      <xdr:spPr>
        <a:xfrm>
          <a:off x="3497794" y="1179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209,339</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1740</xdr:rowOff>
    </xdr:from>
    <xdr:to>
      <xdr:col>4</xdr:col>
      <xdr:colOff>206375</xdr:colOff>
      <xdr:row>70</xdr:row>
      <xdr:rowOff>103340</xdr:rowOff>
    </xdr:to>
    <xdr:sp macro="" textlink="">
      <xdr:nvSpPr>
        <xdr:cNvPr id="197" name="円/楕円 196"/>
        <xdr:cNvSpPr/>
      </xdr:nvSpPr>
      <xdr:spPr>
        <a:xfrm>
          <a:off x="2857500" y="120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119867</xdr:rowOff>
    </xdr:from>
    <xdr:ext cx="599010" cy="259045"/>
    <xdr:sp macro="" textlink="">
      <xdr:nvSpPr>
        <xdr:cNvPr id="198" name="テキスト ボックス 197"/>
        <xdr:cNvSpPr txBox="1"/>
      </xdr:nvSpPr>
      <xdr:spPr>
        <a:xfrm>
          <a:off x="2608794" y="117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210,863</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36741</xdr:rowOff>
    </xdr:from>
    <xdr:to>
      <xdr:col>3</xdr:col>
      <xdr:colOff>3175</xdr:colOff>
      <xdr:row>71</xdr:row>
      <xdr:rowOff>138341</xdr:rowOff>
    </xdr:to>
    <xdr:sp macro="" textlink="">
      <xdr:nvSpPr>
        <xdr:cNvPr id="199" name="円/楕円 198"/>
        <xdr:cNvSpPr/>
      </xdr:nvSpPr>
      <xdr:spPr>
        <a:xfrm>
          <a:off x="1968500" y="122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154868</xdr:rowOff>
    </xdr:from>
    <xdr:ext cx="599010" cy="259045"/>
    <xdr:sp macro="" textlink="">
      <xdr:nvSpPr>
        <xdr:cNvPr id="200" name="テキスト ボックス 199"/>
        <xdr:cNvSpPr txBox="1"/>
      </xdr:nvSpPr>
      <xdr:spPr>
        <a:xfrm>
          <a:off x="1719794" y="1198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194,607</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160630</xdr:rowOff>
    </xdr:from>
    <xdr:to>
      <xdr:col>1</xdr:col>
      <xdr:colOff>485775</xdr:colOff>
      <xdr:row>72</xdr:row>
      <xdr:rowOff>90780</xdr:rowOff>
    </xdr:to>
    <xdr:sp macro="" textlink="">
      <xdr:nvSpPr>
        <xdr:cNvPr id="201" name="円/楕円 200"/>
        <xdr:cNvSpPr/>
      </xdr:nvSpPr>
      <xdr:spPr>
        <a:xfrm>
          <a:off x="1079500" y="123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107307</xdr:rowOff>
    </xdr:from>
    <xdr:ext cx="599010" cy="259045"/>
    <xdr:sp macro="" textlink="">
      <xdr:nvSpPr>
        <xdr:cNvPr id="202" name="テキスト ボックス 201"/>
        <xdr:cNvSpPr txBox="1"/>
      </xdr:nvSpPr>
      <xdr:spPr>
        <a:xfrm>
          <a:off x="830794" y="1210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146844</xdr:rowOff>
    </xdr:from>
    <xdr:to>
      <xdr:col>6</xdr:col>
      <xdr:colOff>511175</xdr:colOff>
      <xdr:row>98</xdr:row>
      <xdr:rowOff>152615</xdr:rowOff>
    </xdr:to>
    <xdr:cxnSp macro="">
      <xdr:nvCxnSpPr>
        <xdr:cNvPr id="232" name="直線コネクタ 231"/>
        <xdr:cNvCxnSpPr/>
      </xdr:nvCxnSpPr>
      <xdr:spPr>
        <a:xfrm>
          <a:off x="3797300" y="16948944"/>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146844</xdr:rowOff>
    </xdr:from>
    <xdr:to>
      <xdr:col>5</xdr:col>
      <xdr:colOff>358775</xdr:colOff>
      <xdr:row>98</xdr:row>
      <xdr:rowOff>146938</xdr:rowOff>
    </xdr:to>
    <xdr:cxnSp macro="">
      <xdr:nvCxnSpPr>
        <xdr:cNvPr id="235" name="直線コネクタ 234"/>
        <xdr:cNvCxnSpPr/>
      </xdr:nvCxnSpPr>
      <xdr:spPr>
        <a:xfrm flipV="1">
          <a:off x="2908300" y="16948944"/>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146938</xdr:rowOff>
    </xdr:from>
    <xdr:to>
      <xdr:col>4</xdr:col>
      <xdr:colOff>155575</xdr:colOff>
      <xdr:row>98</xdr:row>
      <xdr:rowOff>158750</xdr:rowOff>
    </xdr:to>
    <xdr:cxnSp macro="">
      <xdr:nvCxnSpPr>
        <xdr:cNvPr id="238" name="直線コネクタ 237"/>
        <xdr:cNvCxnSpPr/>
      </xdr:nvCxnSpPr>
      <xdr:spPr>
        <a:xfrm flipV="1">
          <a:off x="2019300" y="1694903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148749</xdr:rowOff>
    </xdr:from>
    <xdr:to>
      <xdr:col>2</xdr:col>
      <xdr:colOff>638175</xdr:colOff>
      <xdr:row>98</xdr:row>
      <xdr:rowOff>158750</xdr:rowOff>
    </xdr:to>
    <xdr:cxnSp macro="">
      <xdr:nvCxnSpPr>
        <xdr:cNvPr id="241" name="直線コネクタ 240"/>
        <xdr:cNvCxnSpPr/>
      </xdr:nvCxnSpPr>
      <xdr:spPr>
        <a:xfrm>
          <a:off x="1130300" y="1695084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101815</xdr:rowOff>
    </xdr:from>
    <xdr:to>
      <xdr:col>6</xdr:col>
      <xdr:colOff>561975</xdr:colOff>
      <xdr:row>99</xdr:row>
      <xdr:rowOff>31965</xdr:rowOff>
    </xdr:to>
    <xdr:sp macro="" textlink="">
      <xdr:nvSpPr>
        <xdr:cNvPr id="251" name="円/楕円 250"/>
        <xdr:cNvSpPr/>
      </xdr:nvSpPr>
      <xdr:spPr>
        <a:xfrm>
          <a:off x="4584700" y="169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16742</xdr:rowOff>
    </xdr:from>
    <xdr:ext cx="534377" cy="259045"/>
    <xdr:sp macro="" textlink="">
      <xdr:nvSpPr>
        <xdr:cNvPr id="252" name="衛生費該当値テキスト"/>
        <xdr:cNvSpPr txBox="1"/>
      </xdr:nvSpPr>
      <xdr:spPr>
        <a:xfrm>
          <a:off x="4686300" y="168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96044</xdr:rowOff>
    </xdr:from>
    <xdr:to>
      <xdr:col>5</xdr:col>
      <xdr:colOff>409575</xdr:colOff>
      <xdr:row>99</xdr:row>
      <xdr:rowOff>26194</xdr:rowOff>
    </xdr:to>
    <xdr:sp macro="" textlink="">
      <xdr:nvSpPr>
        <xdr:cNvPr id="253" name="円/楕円 252"/>
        <xdr:cNvSpPr/>
      </xdr:nvSpPr>
      <xdr:spPr>
        <a:xfrm>
          <a:off x="3746500" y="168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17321</xdr:rowOff>
    </xdr:from>
    <xdr:ext cx="534377" cy="259045"/>
    <xdr:sp macro="" textlink="">
      <xdr:nvSpPr>
        <xdr:cNvPr id="254" name="テキスト ボックス 253"/>
        <xdr:cNvSpPr txBox="1"/>
      </xdr:nvSpPr>
      <xdr:spPr>
        <a:xfrm>
          <a:off x="3530111" y="169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96138</xdr:rowOff>
    </xdr:from>
    <xdr:to>
      <xdr:col>4</xdr:col>
      <xdr:colOff>206375</xdr:colOff>
      <xdr:row>99</xdr:row>
      <xdr:rowOff>26288</xdr:rowOff>
    </xdr:to>
    <xdr:sp macro="" textlink="">
      <xdr:nvSpPr>
        <xdr:cNvPr id="255" name="円/楕円 254"/>
        <xdr:cNvSpPr/>
      </xdr:nvSpPr>
      <xdr:spPr>
        <a:xfrm>
          <a:off x="2857500" y="168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17415</xdr:rowOff>
    </xdr:from>
    <xdr:ext cx="534377" cy="259045"/>
    <xdr:sp macro="" textlink="">
      <xdr:nvSpPr>
        <xdr:cNvPr id="256" name="テキスト ボックス 255"/>
        <xdr:cNvSpPr txBox="1"/>
      </xdr:nvSpPr>
      <xdr:spPr>
        <a:xfrm>
          <a:off x="2641111" y="169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107950</xdr:rowOff>
    </xdr:from>
    <xdr:to>
      <xdr:col>3</xdr:col>
      <xdr:colOff>3175</xdr:colOff>
      <xdr:row>99</xdr:row>
      <xdr:rowOff>38100</xdr:rowOff>
    </xdr:to>
    <xdr:sp macro="" textlink="">
      <xdr:nvSpPr>
        <xdr:cNvPr id="257" name="円/楕円 256"/>
        <xdr:cNvSpPr/>
      </xdr:nvSpPr>
      <xdr:spPr>
        <a:xfrm>
          <a:off x="1968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29227</xdr:rowOff>
    </xdr:from>
    <xdr:ext cx="534377" cy="259045"/>
    <xdr:sp macro="" textlink="">
      <xdr:nvSpPr>
        <xdr:cNvPr id="258" name="テキスト ボックス 257"/>
        <xdr:cNvSpPr txBox="1"/>
      </xdr:nvSpPr>
      <xdr:spPr>
        <a:xfrm>
          <a:off x="1752111" y="170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97949</xdr:rowOff>
    </xdr:from>
    <xdr:to>
      <xdr:col>1</xdr:col>
      <xdr:colOff>485775</xdr:colOff>
      <xdr:row>99</xdr:row>
      <xdr:rowOff>28099</xdr:rowOff>
    </xdr:to>
    <xdr:sp macro="" textlink="">
      <xdr:nvSpPr>
        <xdr:cNvPr id="259" name="円/楕円 258"/>
        <xdr:cNvSpPr/>
      </xdr:nvSpPr>
      <xdr:spPr>
        <a:xfrm>
          <a:off x="1079500" y="169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19226</xdr:rowOff>
    </xdr:from>
    <xdr:ext cx="534377" cy="259045"/>
    <xdr:sp macro="" textlink="">
      <xdr:nvSpPr>
        <xdr:cNvPr id="260" name="テキスト ボックス 259"/>
        <xdr:cNvSpPr txBox="1"/>
      </xdr:nvSpPr>
      <xdr:spPr>
        <a:xfrm>
          <a:off x="863111" y="169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144653</xdr:rowOff>
    </xdr:from>
    <xdr:to>
      <xdr:col>15</xdr:col>
      <xdr:colOff>180975</xdr:colOff>
      <xdr:row>36</xdr:row>
      <xdr:rowOff>15113</xdr:rowOff>
    </xdr:to>
    <xdr:cxnSp macro="">
      <xdr:nvCxnSpPr>
        <xdr:cNvPr id="289" name="直線コネクタ 288"/>
        <xdr:cNvCxnSpPr/>
      </xdr:nvCxnSpPr>
      <xdr:spPr>
        <a:xfrm flipV="1">
          <a:off x="9639300" y="6145403"/>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4826</xdr:rowOff>
    </xdr:from>
    <xdr:to>
      <xdr:col>14</xdr:col>
      <xdr:colOff>28575</xdr:colOff>
      <xdr:row>36</xdr:row>
      <xdr:rowOff>15113</xdr:rowOff>
    </xdr:to>
    <xdr:cxnSp macro="">
      <xdr:nvCxnSpPr>
        <xdr:cNvPr id="292" name="直線コネクタ 291"/>
        <xdr:cNvCxnSpPr/>
      </xdr:nvCxnSpPr>
      <xdr:spPr>
        <a:xfrm>
          <a:off x="8750300" y="617702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88265</xdr:rowOff>
    </xdr:from>
    <xdr:to>
      <xdr:col>12</xdr:col>
      <xdr:colOff>511175</xdr:colOff>
      <xdr:row>36</xdr:row>
      <xdr:rowOff>4826</xdr:rowOff>
    </xdr:to>
    <xdr:cxnSp macro="">
      <xdr:nvCxnSpPr>
        <xdr:cNvPr id="295" name="直線コネクタ 294"/>
        <xdr:cNvCxnSpPr/>
      </xdr:nvCxnSpPr>
      <xdr:spPr>
        <a:xfrm>
          <a:off x="7861300" y="608901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7" name="テキスト ボックス 296"/>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5207</xdr:rowOff>
    </xdr:from>
    <xdr:to>
      <xdr:col>11</xdr:col>
      <xdr:colOff>307975</xdr:colOff>
      <xdr:row>35</xdr:row>
      <xdr:rowOff>88265</xdr:rowOff>
    </xdr:to>
    <xdr:cxnSp macro="">
      <xdr:nvCxnSpPr>
        <xdr:cNvPr id="298" name="直線コネクタ 297"/>
        <xdr:cNvCxnSpPr/>
      </xdr:nvCxnSpPr>
      <xdr:spPr>
        <a:xfrm>
          <a:off x="6972300" y="5663057"/>
          <a:ext cx="889000" cy="4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9034</xdr:rowOff>
    </xdr:from>
    <xdr:ext cx="469744" cy="259045"/>
    <xdr:sp macro="" textlink="">
      <xdr:nvSpPr>
        <xdr:cNvPr id="300" name="テキスト ボックス 299"/>
        <xdr:cNvSpPr txBox="1"/>
      </xdr:nvSpPr>
      <xdr:spPr>
        <a:xfrm>
          <a:off x="7626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52468</xdr:rowOff>
    </xdr:from>
    <xdr:ext cx="469744" cy="259045"/>
    <xdr:sp macro="" textlink="">
      <xdr:nvSpPr>
        <xdr:cNvPr id="302" name="テキスト ボックス 301"/>
        <xdr:cNvSpPr txBox="1"/>
      </xdr:nvSpPr>
      <xdr:spPr>
        <a:xfrm>
          <a:off x="6737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93853</xdr:rowOff>
    </xdr:from>
    <xdr:to>
      <xdr:col>15</xdr:col>
      <xdr:colOff>231775</xdr:colOff>
      <xdr:row>36</xdr:row>
      <xdr:rowOff>24003</xdr:rowOff>
    </xdr:to>
    <xdr:sp macro="" textlink="">
      <xdr:nvSpPr>
        <xdr:cNvPr id="308" name="円/楕円 307"/>
        <xdr:cNvSpPr/>
      </xdr:nvSpPr>
      <xdr:spPr>
        <a:xfrm>
          <a:off x="104267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116730</xdr:rowOff>
    </xdr:from>
    <xdr:ext cx="469744" cy="259045"/>
    <xdr:sp macro="" textlink="">
      <xdr:nvSpPr>
        <xdr:cNvPr id="309" name="労働費該当値テキスト"/>
        <xdr:cNvSpPr txBox="1"/>
      </xdr:nvSpPr>
      <xdr:spPr>
        <a:xfrm>
          <a:off x="10528300"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135763</xdr:rowOff>
    </xdr:from>
    <xdr:to>
      <xdr:col>14</xdr:col>
      <xdr:colOff>79375</xdr:colOff>
      <xdr:row>36</xdr:row>
      <xdr:rowOff>65913</xdr:rowOff>
    </xdr:to>
    <xdr:sp macro="" textlink="">
      <xdr:nvSpPr>
        <xdr:cNvPr id="310" name="円/楕円 309"/>
        <xdr:cNvSpPr/>
      </xdr:nvSpPr>
      <xdr:spPr>
        <a:xfrm>
          <a:off x="9588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82440</xdr:rowOff>
    </xdr:from>
    <xdr:ext cx="469744" cy="259045"/>
    <xdr:sp macro="" textlink="">
      <xdr:nvSpPr>
        <xdr:cNvPr id="311" name="テキスト ボックス 310"/>
        <xdr:cNvSpPr txBox="1"/>
      </xdr:nvSpPr>
      <xdr:spPr>
        <a:xfrm>
          <a:off x="9404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125476</xdr:rowOff>
    </xdr:from>
    <xdr:to>
      <xdr:col>12</xdr:col>
      <xdr:colOff>561975</xdr:colOff>
      <xdr:row>36</xdr:row>
      <xdr:rowOff>55626</xdr:rowOff>
    </xdr:to>
    <xdr:sp macro="" textlink="">
      <xdr:nvSpPr>
        <xdr:cNvPr id="312" name="円/楕円 311"/>
        <xdr:cNvSpPr/>
      </xdr:nvSpPr>
      <xdr:spPr>
        <a:xfrm>
          <a:off x="869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72153</xdr:rowOff>
    </xdr:from>
    <xdr:ext cx="469744" cy="259045"/>
    <xdr:sp macro="" textlink="">
      <xdr:nvSpPr>
        <xdr:cNvPr id="313" name="テキスト ボックス 312"/>
        <xdr:cNvSpPr txBox="1"/>
      </xdr:nvSpPr>
      <xdr:spPr>
        <a:xfrm>
          <a:off x="8515427"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37465</xdr:rowOff>
    </xdr:from>
    <xdr:to>
      <xdr:col>11</xdr:col>
      <xdr:colOff>358775</xdr:colOff>
      <xdr:row>35</xdr:row>
      <xdr:rowOff>139065</xdr:rowOff>
    </xdr:to>
    <xdr:sp macro="" textlink="">
      <xdr:nvSpPr>
        <xdr:cNvPr id="314" name="円/楕円 313"/>
        <xdr:cNvSpPr/>
      </xdr:nvSpPr>
      <xdr:spPr>
        <a:xfrm>
          <a:off x="7810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155592</xdr:rowOff>
    </xdr:from>
    <xdr:ext cx="469744" cy="259045"/>
    <xdr:sp macro="" textlink="">
      <xdr:nvSpPr>
        <xdr:cNvPr id="315" name="テキスト ボックス 314"/>
        <xdr:cNvSpPr txBox="1"/>
      </xdr:nvSpPr>
      <xdr:spPr>
        <a:xfrm>
          <a:off x="7626427"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125857</xdr:rowOff>
    </xdr:from>
    <xdr:to>
      <xdr:col>10</xdr:col>
      <xdr:colOff>155575</xdr:colOff>
      <xdr:row>33</xdr:row>
      <xdr:rowOff>56007</xdr:rowOff>
    </xdr:to>
    <xdr:sp macro="" textlink="">
      <xdr:nvSpPr>
        <xdr:cNvPr id="316" name="円/楕円 315"/>
        <xdr:cNvSpPr/>
      </xdr:nvSpPr>
      <xdr:spPr>
        <a:xfrm>
          <a:off x="6921500" y="5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72534</xdr:rowOff>
    </xdr:from>
    <xdr:ext cx="469744" cy="259045"/>
    <xdr:sp macro="" textlink="">
      <xdr:nvSpPr>
        <xdr:cNvPr id="317" name="テキスト ボックス 316"/>
        <xdr:cNvSpPr txBox="1"/>
      </xdr:nvSpPr>
      <xdr:spPr>
        <a:xfrm>
          <a:off x="6737427" y="5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109388</xdr:rowOff>
    </xdr:from>
    <xdr:to>
      <xdr:col>15</xdr:col>
      <xdr:colOff>180975</xdr:colOff>
      <xdr:row>58</xdr:row>
      <xdr:rowOff>112040</xdr:rowOff>
    </xdr:to>
    <xdr:cxnSp macro="">
      <xdr:nvCxnSpPr>
        <xdr:cNvPr id="344" name="直線コネクタ 343"/>
        <xdr:cNvCxnSpPr/>
      </xdr:nvCxnSpPr>
      <xdr:spPr>
        <a:xfrm flipV="1">
          <a:off x="9639300" y="10053488"/>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88425</xdr:rowOff>
    </xdr:from>
    <xdr:to>
      <xdr:col>14</xdr:col>
      <xdr:colOff>28575</xdr:colOff>
      <xdr:row>58</xdr:row>
      <xdr:rowOff>112040</xdr:rowOff>
    </xdr:to>
    <xdr:cxnSp macro="">
      <xdr:nvCxnSpPr>
        <xdr:cNvPr id="347" name="直線コネクタ 346"/>
        <xdr:cNvCxnSpPr/>
      </xdr:nvCxnSpPr>
      <xdr:spPr>
        <a:xfrm>
          <a:off x="8750300" y="10032525"/>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88425</xdr:rowOff>
    </xdr:from>
    <xdr:to>
      <xdr:col>12</xdr:col>
      <xdr:colOff>511175</xdr:colOff>
      <xdr:row>58</xdr:row>
      <xdr:rowOff>124978</xdr:rowOff>
    </xdr:to>
    <xdr:cxnSp macro="">
      <xdr:nvCxnSpPr>
        <xdr:cNvPr id="350" name="直線コネクタ 349"/>
        <xdr:cNvCxnSpPr/>
      </xdr:nvCxnSpPr>
      <xdr:spPr>
        <a:xfrm flipV="1">
          <a:off x="7861300" y="10032525"/>
          <a:ext cx="8890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119606</xdr:rowOff>
    </xdr:from>
    <xdr:to>
      <xdr:col>11</xdr:col>
      <xdr:colOff>307975</xdr:colOff>
      <xdr:row>58</xdr:row>
      <xdr:rowOff>124978</xdr:rowOff>
    </xdr:to>
    <xdr:cxnSp macro="">
      <xdr:nvCxnSpPr>
        <xdr:cNvPr id="353" name="直線コネクタ 352"/>
        <xdr:cNvCxnSpPr/>
      </xdr:nvCxnSpPr>
      <xdr:spPr>
        <a:xfrm>
          <a:off x="6972300" y="1006370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58588</xdr:rowOff>
    </xdr:from>
    <xdr:to>
      <xdr:col>15</xdr:col>
      <xdr:colOff>231775</xdr:colOff>
      <xdr:row>58</xdr:row>
      <xdr:rowOff>160188</xdr:rowOff>
    </xdr:to>
    <xdr:sp macro="" textlink="">
      <xdr:nvSpPr>
        <xdr:cNvPr id="363" name="円/楕円 362"/>
        <xdr:cNvSpPr/>
      </xdr:nvSpPr>
      <xdr:spPr>
        <a:xfrm>
          <a:off x="10426700" y="100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144965</xdr:rowOff>
    </xdr:from>
    <xdr:ext cx="469744" cy="259045"/>
    <xdr:sp macro="" textlink="">
      <xdr:nvSpPr>
        <xdr:cNvPr id="364" name="農林水産業費該当値テキスト"/>
        <xdr:cNvSpPr txBox="1"/>
      </xdr:nvSpPr>
      <xdr:spPr>
        <a:xfrm>
          <a:off x="10528300" y="991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61240</xdr:rowOff>
    </xdr:from>
    <xdr:to>
      <xdr:col>14</xdr:col>
      <xdr:colOff>79375</xdr:colOff>
      <xdr:row>58</xdr:row>
      <xdr:rowOff>162840</xdr:rowOff>
    </xdr:to>
    <xdr:sp macro="" textlink="">
      <xdr:nvSpPr>
        <xdr:cNvPr id="365" name="円/楕円 364"/>
        <xdr:cNvSpPr/>
      </xdr:nvSpPr>
      <xdr:spPr>
        <a:xfrm>
          <a:off x="9588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153967</xdr:rowOff>
    </xdr:from>
    <xdr:ext cx="469744" cy="259045"/>
    <xdr:sp macro="" textlink="">
      <xdr:nvSpPr>
        <xdr:cNvPr id="366" name="テキスト ボックス 365"/>
        <xdr:cNvSpPr txBox="1"/>
      </xdr:nvSpPr>
      <xdr:spPr>
        <a:xfrm>
          <a:off x="9404427" y="100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37625</xdr:rowOff>
    </xdr:from>
    <xdr:to>
      <xdr:col>12</xdr:col>
      <xdr:colOff>561975</xdr:colOff>
      <xdr:row>58</xdr:row>
      <xdr:rowOff>139225</xdr:rowOff>
    </xdr:to>
    <xdr:sp macro="" textlink="">
      <xdr:nvSpPr>
        <xdr:cNvPr id="367" name="円/楕円 366"/>
        <xdr:cNvSpPr/>
      </xdr:nvSpPr>
      <xdr:spPr>
        <a:xfrm>
          <a:off x="8699500" y="99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130352</xdr:rowOff>
    </xdr:from>
    <xdr:ext cx="469744" cy="259045"/>
    <xdr:sp macro="" textlink="">
      <xdr:nvSpPr>
        <xdr:cNvPr id="368" name="テキスト ボックス 367"/>
        <xdr:cNvSpPr txBox="1"/>
      </xdr:nvSpPr>
      <xdr:spPr>
        <a:xfrm>
          <a:off x="8515427" y="100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74178</xdr:rowOff>
    </xdr:from>
    <xdr:to>
      <xdr:col>11</xdr:col>
      <xdr:colOff>358775</xdr:colOff>
      <xdr:row>59</xdr:row>
      <xdr:rowOff>4328</xdr:rowOff>
    </xdr:to>
    <xdr:sp macro="" textlink="">
      <xdr:nvSpPr>
        <xdr:cNvPr id="369" name="円/楕円 368"/>
        <xdr:cNvSpPr/>
      </xdr:nvSpPr>
      <xdr:spPr>
        <a:xfrm>
          <a:off x="7810500" y="100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166905</xdr:rowOff>
    </xdr:from>
    <xdr:ext cx="378565" cy="259045"/>
    <xdr:sp macro="" textlink="">
      <xdr:nvSpPr>
        <xdr:cNvPr id="370" name="テキスト ボックス 369"/>
        <xdr:cNvSpPr txBox="1"/>
      </xdr:nvSpPr>
      <xdr:spPr>
        <a:xfrm>
          <a:off x="7672017" y="1011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68806</xdr:rowOff>
    </xdr:from>
    <xdr:to>
      <xdr:col>10</xdr:col>
      <xdr:colOff>155575</xdr:colOff>
      <xdr:row>58</xdr:row>
      <xdr:rowOff>170406</xdr:rowOff>
    </xdr:to>
    <xdr:sp macro="" textlink="">
      <xdr:nvSpPr>
        <xdr:cNvPr id="371" name="円/楕円 370"/>
        <xdr:cNvSpPr/>
      </xdr:nvSpPr>
      <xdr:spPr>
        <a:xfrm>
          <a:off x="6921500" y="10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161533</xdr:rowOff>
    </xdr:from>
    <xdr:ext cx="378565" cy="259045"/>
    <xdr:sp macro="" textlink="">
      <xdr:nvSpPr>
        <xdr:cNvPr id="372" name="テキスト ボックス 371"/>
        <xdr:cNvSpPr txBox="1"/>
      </xdr:nvSpPr>
      <xdr:spPr>
        <a:xfrm>
          <a:off x="6783017" y="1010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131204</xdr:rowOff>
    </xdr:from>
    <xdr:to>
      <xdr:col>15</xdr:col>
      <xdr:colOff>180975</xdr:colOff>
      <xdr:row>79</xdr:row>
      <xdr:rowOff>6617</xdr:rowOff>
    </xdr:to>
    <xdr:cxnSp macro="">
      <xdr:nvCxnSpPr>
        <xdr:cNvPr id="401" name="直線コネクタ 400"/>
        <xdr:cNvCxnSpPr/>
      </xdr:nvCxnSpPr>
      <xdr:spPr>
        <a:xfrm>
          <a:off x="9639300" y="1350430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131204</xdr:rowOff>
    </xdr:from>
    <xdr:to>
      <xdr:col>14</xdr:col>
      <xdr:colOff>28575</xdr:colOff>
      <xdr:row>79</xdr:row>
      <xdr:rowOff>7455</xdr:rowOff>
    </xdr:to>
    <xdr:cxnSp macro="">
      <xdr:nvCxnSpPr>
        <xdr:cNvPr id="404" name="直線コネクタ 403"/>
        <xdr:cNvCxnSpPr/>
      </xdr:nvCxnSpPr>
      <xdr:spPr>
        <a:xfrm flipV="1">
          <a:off x="8750300" y="13504304"/>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7455</xdr:rowOff>
    </xdr:from>
    <xdr:to>
      <xdr:col>12</xdr:col>
      <xdr:colOff>511175</xdr:colOff>
      <xdr:row>79</xdr:row>
      <xdr:rowOff>9627</xdr:rowOff>
    </xdr:to>
    <xdr:cxnSp macro="">
      <xdr:nvCxnSpPr>
        <xdr:cNvPr id="407" name="直線コネクタ 406"/>
        <xdr:cNvCxnSpPr/>
      </xdr:nvCxnSpPr>
      <xdr:spPr>
        <a:xfrm flipV="1">
          <a:off x="7861300" y="1355200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9627</xdr:rowOff>
    </xdr:from>
    <xdr:to>
      <xdr:col>11</xdr:col>
      <xdr:colOff>307975</xdr:colOff>
      <xdr:row>79</xdr:row>
      <xdr:rowOff>13970</xdr:rowOff>
    </xdr:to>
    <xdr:cxnSp macro="">
      <xdr:nvCxnSpPr>
        <xdr:cNvPr id="410" name="直線コネクタ 409"/>
        <xdr:cNvCxnSpPr/>
      </xdr:nvCxnSpPr>
      <xdr:spPr>
        <a:xfrm flipV="1">
          <a:off x="6972300" y="1355417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127267</xdr:rowOff>
    </xdr:from>
    <xdr:to>
      <xdr:col>15</xdr:col>
      <xdr:colOff>231775</xdr:colOff>
      <xdr:row>79</xdr:row>
      <xdr:rowOff>57417</xdr:rowOff>
    </xdr:to>
    <xdr:sp macro="" textlink="">
      <xdr:nvSpPr>
        <xdr:cNvPr id="420" name="円/楕円 419"/>
        <xdr:cNvSpPr/>
      </xdr:nvSpPr>
      <xdr:spPr>
        <a:xfrm>
          <a:off x="10426700" y="135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42194</xdr:rowOff>
    </xdr:from>
    <xdr:ext cx="378565" cy="259045"/>
    <xdr:sp macro="" textlink="">
      <xdr:nvSpPr>
        <xdr:cNvPr id="421" name="商工費該当値テキスト"/>
        <xdr:cNvSpPr txBox="1"/>
      </xdr:nvSpPr>
      <xdr:spPr>
        <a:xfrm>
          <a:off x="10528300" y="13415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80404</xdr:rowOff>
    </xdr:from>
    <xdr:to>
      <xdr:col>14</xdr:col>
      <xdr:colOff>79375</xdr:colOff>
      <xdr:row>79</xdr:row>
      <xdr:rowOff>10554</xdr:rowOff>
    </xdr:to>
    <xdr:sp macro="" textlink="">
      <xdr:nvSpPr>
        <xdr:cNvPr id="422" name="円/楕円 421"/>
        <xdr:cNvSpPr/>
      </xdr:nvSpPr>
      <xdr:spPr>
        <a:xfrm>
          <a:off x="9588500" y="134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1681</xdr:rowOff>
    </xdr:from>
    <xdr:ext cx="469744" cy="259045"/>
    <xdr:sp macro="" textlink="">
      <xdr:nvSpPr>
        <xdr:cNvPr id="423" name="テキスト ボックス 422"/>
        <xdr:cNvSpPr txBox="1"/>
      </xdr:nvSpPr>
      <xdr:spPr>
        <a:xfrm>
          <a:off x="9404427" y="1354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128105</xdr:rowOff>
    </xdr:from>
    <xdr:to>
      <xdr:col>12</xdr:col>
      <xdr:colOff>561975</xdr:colOff>
      <xdr:row>79</xdr:row>
      <xdr:rowOff>58255</xdr:rowOff>
    </xdr:to>
    <xdr:sp macro="" textlink="">
      <xdr:nvSpPr>
        <xdr:cNvPr id="424" name="円/楕円 423"/>
        <xdr:cNvSpPr/>
      </xdr:nvSpPr>
      <xdr:spPr>
        <a:xfrm>
          <a:off x="8699500" y="135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49382</xdr:rowOff>
    </xdr:from>
    <xdr:ext cx="378565" cy="259045"/>
    <xdr:sp macro="" textlink="">
      <xdr:nvSpPr>
        <xdr:cNvPr id="425" name="テキスト ボックス 424"/>
        <xdr:cNvSpPr txBox="1"/>
      </xdr:nvSpPr>
      <xdr:spPr>
        <a:xfrm>
          <a:off x="8561017" y="1359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130277</xdr:rowOff>
    </xdr:from>
    <xdr:to>
      <xdr:col>11</xdr:col>
      <xdr:colOff>358775</xdr:colOff>
      <xdr:row>79</xdr:row>
      <xdr:rowOff>60427</xdr:rowOff>
    </xdr:to>
    <xdr:sp macro="" textlink="">
      <xdr:nvSpPr>
        <xdr:cNvPr id="426" name="円/楕円 425"/>
        <xdr:cNvSpPr/>
      </xdr:nvSpPr>
      <xdr:spPr>
        <a:xfrm>
          <a:off x="7810500" y="135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51554</xdr:rowOff>
    </xdr:from>
    <xdr:ext cx="378565" cy="259045"/>
    <xdr:sp macro="" textlink="">
      <xdr:nvSpPr>
        <xdr:cNvPr id="427" name="テキスト ボックス 426"/>
        <xdr:cNvSpPr txBox="1"/>
      </xdr:nvSpPr>
      <xdr:spPr>
        <a:xfrm>
          <a:off x="7672017" y="13596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134620</xdr:rowOff>
    </xdr:from>
    <xdr:to>
      <xdr:col>10</xdr:col>
      <xdr:colOff>155575</xdr:colOff>
      <xdr:row>79</xdr:row>
      <xdr:rowOff>64770</xdr:rowOff>
    </xdr:to>
    <xdr:sp macro="" textlink="">
      <xdr:nvSpPr>
        <xdr:cNvPr id="428" name="円/楕円 427"/>
        <xdr:cNvSpPr/>
      </xdr:nvSpPr>
      <xdr:spPr>
        <a:xfrm>
          <a:off x="6921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55897</xdr:rowOff>
    </xdr:from>
    <xdr:ext cx="378565" cy="259045"/>
    <xdr:sp macro="" textlink="">
      <xdr:nvSpPr>
        <xdr:cNvPr id="429" name="テキスト ボックス 428"/>
        <xdr:cNvSpPr txBox="1"/>
      </xdr:nvSpPr>
      <xdr:spPr>
        <a:xfrm>
          <a:off x="6783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82161</xdr:rowOff>
    </xdr:from>
    <xdr:to>
      <xdr:col>15</xdr:col>
      <xdr:colOff>180975</xdr:colOff>
      <xdr:row>98</xdr:row>
      <xdr:rowOff>83387</xdr:rowOff>
    </xdr:to>
    <xdr:cxnSp macro="">
      <xdr:nvCxnSpPr>
        <xdr:cNvPr id="456" name="直線コネクタ 455"/>
        <xdr:cNvCxnSpPr/>
      </xdr:nvCxnSpPr>
      <xdr:spPr>
        <a:xfrm>
          <a:off x="9639300" y="16884261"/>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60930</xdr:rowOff>
    </xdr:from>
    <xdr:to>
      <xdr:col>14</xdr:col>
      <xdr:colOff>28575</xdr:colOff>
      <xdr:row>98</xdr:row>
      <xdr:rowOff>82161</xdr:rowOff>
    </xdr:to>
    <xdr:cxnSp macro="">
      <xdr:nvCxnSpPr>
        <xdr:cNvPr id="459" name="直線コネクタ 458"/>
        <xdr:cNvCxnSpPr/>
      </xdr:nvCxnSpPr>
      <xdr:spPr>
        <a:xfrm>
          <a:off x="8750300" y="16863030"/>
          <a:ext cx="889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60930</xdr:rowOff>
    </xdr:from>
    <xdr:to>
      <xdr:col>12</xdr:col>
      <xdr:colOff>511175</xdr:colOff>
      <xdr:row>98</xdr:row>
      <xdr:rowOff>75381</xdr:rowOff>
    </xdr:to>
    <xdr:cxnSp macro="">
      <xdr:nvCxnSpPr>
        <xdr:cNvPr id="462" name="直線コネクタ 461"/>
        <xdr:cNvCxnSpPr/>
      </xdr:nvCxnSpPr>
      <xdr:spPr>
        <a:xfrm flipV="1">
          <a:off x="7861300" y="16863030"/>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67737</xdr:rowOff>
    </xdr:from>
    <xdr:to>
      <xdr:col>11</xdr:col>
      <xdr:colOff>307975</xdr:colOff>
      <xdr:row>98</xdr:row>
      <xdr:rowOff>75381</xdr:rowOff>
    </xdr:to>
    <xdr:cxnSp macro="">
      <xdr:nvCxnSpPr>
        <xdr:cNvPr id="465" name="直線コネクタ 464"/>
        <xdr:cNvCxnSpPr/>
      </xdr:nvCxnSpPr>
      <xdr:spPr>
        <a:xfrm>
          <a:off x="6972300" y="16869837"/>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32587</xdr:rowOff>
    </xdr:from>
    <xdr:to>
      <xdr:col>15</xdr:col>
      <xdr:colOff>231775</xdr:colOff>
      <xdr:row>98</xdr:row>
      <xdr:rowOff>134187</xdr:rowOff>
    </xdr:to>
    <xdr:sp macro="" textlink="">
      <xdr:nvSpPr>
        <xdr:cNvPr id="475" name="円/楕円 474"/>
        <xdr:cNvSpPr/>
      </xdr:nvSpPr>
      <xdr:spPr>
        <a:xfrm>
          <a:off x="10426700" y="168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118964</xdr:rowOff>
    </xdr:from>
    <xdr:ext cx="534377" cy="259045"/>
    <xdr:sp macro="" textlink="">
      <xdr:nvSpPr>
        <xdr:cNvPr id="476" name="土木費該当値テキスト"/>
        <xdr:cNvSpPr txBox="1"/>
      </xdr:nvSpPr>
      <xdr:spPr>
        <a:xfrm>
          <a:off x="10528300" y="167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31361</xdr:rowOff>
    </xdr:from>
    <xdr:to>
      <xdr:col>14</xdr:col>
      <xdr:colOff>79375</xdr:colOff>
      <xdr:row>98</xdr:row>
      <xdr:rowOff>132961</xdr:rowOff>
    </xdr:to>
    <xdr:sp macro="" textlink="">
      <xdr:nvSpPr>
        <xdr:cNvPr id="477" name="円/楕円 476"/>
        <xdr:cNvSpPr/>
      </xdr:nvSpPr>
      <xdr:spPr>
        <a:xfrm>
          <a:off x="9588500" y="168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124088</xdr:rowOff>
    </xdr:from>
    <xdr:ext cx="534377" cy="259045"/>
    <xdr:sp macro="" textlink="">
      <xdr:nvSpPr>
        <xdr:cNvPr id="478" name="テキスト ボックス 477"/>
        <xdr:cNvSpPr txBox="1"/>
      </xdr:nvSpPr>
      <xdr:spPr>
        <a:xfrm>
          <a:off x="9372111" y="169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10130</xdr:rowOff>
    </xdr:from>
    <xdr:to>
      <xdr:col>12</xdr:col>
      <xdr:colOff>561975</xdr:colOff>
      <xdr:row>98</xdr:row>
      <xdr:rowOff>111730</xdr:rowOff>
    </xdr:to>
    <xdr:sp macro="" textlink="">
      <xdr:nvSpPr>
        <xdr:cNvPr id="479" name="円/楕円 478"/>
        <xdr:cNvSpPr/>
      </xdr:nvSpPr>
      <xdr:spPr>
        <a:xfrm>
          <a:off x="8699500" y="168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102857</xdr:rowOff>
    </xdr:from>
    <xdr:ext cx="534377" cy="259045"/>
    <xdr:sp macro="" textlink="">
      <xdr:nvSpPr>
        <xdr:cNvPr id="480" name="テキスト ボックス 479"/>
        <xdr:cNvSpPr txBox="1"/>
      </xdr:nvSpPr>
      <xdr:spPr>
        <a:xfrm>
          <a:off x="8483111" y="169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24581</xdr:rowOff>
    </xdr:from>
    <xdr:to>
      <xdr:col>11</xdr:col>
      <xdr:colOff>358775</xdr:colOff>
      <xdr:row>98</xdr:row>
      <xdr:rowOff>126181</xdr:rowOff>
    </xdr:to>
    <xdr:sp macro="" textlink="">
      <xdr:nvSpPr>
        <xdr:cNvPr id="481" name="円/楕円 480"/>
        <xdr:cNvSpPr/>
      </xdr:nvSpPr>
      <xdr:spPr>
        <a:xfrm>
          <a:off x="7810500" y="168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117308</xdr:rowOff>
    </xdr:from>
    <xdr:ext cx="534377" cy="259045"/>
    <xdr:sp macro="" textlink="">
      <xdr:nvSpPr>
        <xdr:cNvPr id="482" name="テキスト ボックス 481"/>
        <xdr:cNvSpPr txBox="1"/>
      </xdr:nvSpPr>
      <xdr:spPr>
        <a:xfrm>
          <a:off x="7594111" y="169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16937</xdr:rowOff>
    </xdr:from>
    <xdr:to>
      <xdr:col>10</xdr:col>
      <xdr:colOff>155575</xdr:colOff>
      <xdr:row>98</xdr:row>
      <xdr:rowOff>118537</xdr:rowOff>
    </xdr:to>
    <xdr:sp macro="" textlink="">
      <xdr:nvSpPr>
        <xdr:cNvPr id="483" name="円/楕円 482"/>
        <xdr:cNvSpPr/>
      </xdr:nvSpPr>
      <xdr:spPr>
        <a:xfrm>
          <a:off x="6921500" y="168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109664</xdr:rowOff>
    </xdr:from>
    <xdr:ext cx="534377" cy="259045"/>
    <xdr:sp macro="" textlink="">
      <xdr:nvSpPr>
        <xdr:cNvPr id="484" name="テキスト ボックス 483"/>
        <xdr:cNvSpPr txBox="1"/>
      </xdr:nvSpPr>
      <xdr:spPr>
        <a:xfrm>
          <a:off x="6705111" y="169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141255</xdr:rowOff>
    </xdr:from>
    <xdr:to>
      <xdr:col>23</xdr:col>
      <xdr:colOff>517525</xdr:colOff>
      <xdr:row>37</xdr:row>
      <xdr:rowOff>145507</xdr:rowOff>
    </xdr:to>
    <xdr:cxnSp macro="">
      <xdr:nvCxnSpPr>
        <xdr:cNvPr id="512" name="直線コネクタ 511"/>
        <xdr:cNvCxnSpPr/>
      </xdr:nvCxnSpPr>
      <xdr:spPr>
        <a:xfrm>
          <a:off x="15481300" y="6484905"/>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134900</xdr:rowOff>
    </xdr:from>
    <xdr:to>
      <xdr:col>22</xdr:col>
      <xdr:colOff>365125</xdr:colOff>
      <xdr:row>37</xdr:row>
      <xdr:rowOff>141255</xdr:rowOff>
    </xdr:to>
    <xdr:cxnSp macro="">
      <xdr:nvCxnSpPr>
        <xdr:cNvPr id="515" name="直線コネクタ 514"/>
        <xdr:cNvCxnSpPr/>
      </xdr:nvCxnSpPr>
      <xdr:spPr>
        <a:xfrm>
          <a:off x="14592300" y="647855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134900</xdr:rowOff>
    </xdr:from>
    <xdr:to>
      <xdr:col>21</xdr:col>
      <xdr:colOff>161925</xdr:colOff>
      <xdr:row>37</xdr:row>
      <xdr:rowOff>159086</xdr:rowOff>
    </xdr:to>
    <xdr:cxnSp macro="">
      <xdr:nvCxnSpPr>
        <xdr:cNvPr id="518" name="直線コネクタ 517"/>
        <xdr:cNvCxnSpPr/>
      </xdr:nvCxnSpPr>
      <xdr:spPr>
        <a:xfrm flipV="1">
          <a:off x="13703300" y="6478550"/>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101478</xdr:rowOff>
    </xdr:from>
    <xdr:to>
      <xdr:col>19</xdr:col>
      <xdr:colOff>644525</xdr:colOff>
      <xdr:row>37</xdr:row>
      <xdr:rowOff>159086</xdr:rowOff>
    </xdr:to>
    <xdr:cxnSp macro="">
      <xdr:nvCxnSpPr>
        <xdr:cNvPr id="521" name="直線コネクタ 520"/>
        <xdr:cNvCxnSpPr/>
      </xdr:nvCxnSpPr>
      <xdr:spPr>
        <a:xfrm>
          <a:off x="12814300" y="6445128"/>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94707</xdr:rowOff>
    </xdr:from>
    <xdr:to>
      <xdr:col>23</xdr:col>
      <xdr:colOff>568325</xdr:colOff>
      <xdr:row>38</xdr:row>
      <xdr:rowOff>24857</xdr:rowOff>
    </xdr:to>
    <xdr:sp macro="" textlink="">
      <xdr:nvSpPr>
        <xdr:cNvPr id="531" name="円/楕円 530"/>
        <xdr:cNvSpPr/>
      </xdr:nvSpPr>
      <xdr:spPr>
        <a:xfrm>
          <a:off x="16268700" y="64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73134</xdr:rowOff>
    </xdr:from>
    <xdr:ext cx="534377" cy="259045"/>
    <xdr:sp macro="" textlink="">
      <xdr:nvSpPr>
        <xdr:cNvPr id="532" name="消防費該当値テキスト"/>
        <xdr:cNvSpPr txBox="1"/>
      </xdr:nvSpPr>
      <xdr:spPr>
        <a:xfrm>
          <a:off x="16370300" y="64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90455</xdr:rowOff>
    </xdr:from>
    <xdr:to>
      <xdr:col>22</xdr:col>
      <xdr:colOff>415925</xdr:colOff>
      <xdr:row>38</xdr:row>
      <xdr:rowOff>20605</xdr:rowOff>
    </xdr:to>
    <xdr:sp macro="" textlink="">
      <xdr:nvSpPr>
        <xdr:cNvPr id="533" name="円/楕円 532"/>
        <xdr:cNvSpPr/>
      </xdr:nvSpPr>
      <xdr:spPr>
        <a:xfrm>
          <a:off x="15430500" y="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11731</xdr:rowOff>
    </xdr:from>
    <xdr:ext cx="534377" cy="259045"/>
    <xdr:sp macro="" textlink="">
      <xdr:nvSpPr>
        <xdr:cNvPr id="534" name="テキスト ボックス 533"/>
        <xdr:cNvSpPr txBox="1"/>
      </xdr:nvSpPr>
      <xdr:spPr>
        <a:xfrm>
          <a:off x="15214111" y="65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84100</xdr:rowOff>
    </xdr:from>
    <xdr:to>
      <xdr:col>21</xdr:col>
      <xdr:colOff>212725</xdr:colOff>
      <xdr:row>38</xdr:row>
      <xdr:rowOff>14250</xdr:rowOff>
    </xdr:to>
    <xdr:sp macro="" textlink="">
      <xdr:nvSpPr>
        <xdr:cNvPr id="535" name="円/楕円 534"/>
        <xdr:cNvSpPr/>
      </xdr:nvSpPr>
      <xdr:spPr>
        <a:xfrm>
          <a:off x="14541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5377</xdr:rowOff>
    </xdr:from>
    <xdr:ext cx="534377" cy="259045"/>
    <xdr:sp macro="" textlink="">
      <xdr:nvSpPr>
        <xdr:cNvPr id="536" name="テキスト ボックス 535"/>
        <xdr:cNvSpPr txBox="1"/>
      </xdr:nvSpPr>
      <xdr:spPr>
        <a:xfrm>
          <a:off x="14325111" y="65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108285</xdr:rowOff>
    </xdr:from>
    <xdr:to>
      <xdr:col>20</xdr:col>
      <xdr:colOff>9525</xdr:colOff>
      <xdr:row>38</xdr:row>
      <xdr:rowOff>38435</xdr:rowOff>
    </xdr:to>
    <xdr:sp macro="" textlink="">
      <xdr:nvSpPr>
        <xdr:cNvPr id="537" name="円/楕円 536"/>
        <xdr:cNvSpPr/>
      </xdr:nvSpPr>
      <xdr:spPr>
        <a:xfrm>
          <a:off x="13652500" y="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29563</xdr:rowOff>
    </xdr:from>
    <xdr:ext cx="534377" cy="259045"/>
    <xdr:sp macro="" textlink="">
      <xdr:nvSpPr>
        <xdr:cNvPr id="538" name="テキスト ボックス 537"/>
        <xdr:cNvSpPr txBox="1"/>
      </xdr:nvSpPr>
      <xdr:spPr>
        <a:xfrm>
          <a:off x="13436111" y="65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50678</xdr:rowOff>
    </xdr:from>
    <xdr:to>
      <xdr:col>18</xdr:col>
      <xdr:colOff>492125</xdr:colOff>
      <xdr:row>37</xdr:row>
      <xdr:rowOff>152278</xdr:rowOff>
    </xdr:to>
    <xdr:sp macro="" textlink="">
      <xdr:nvSpPr>
        <xdr:cNvPr id="539" name="円/楕円 538"/>
        <xdr:cNvSpPr/>
      </xdr:nvSpPr>
      <xdr:spPr>
        <a:xfrm>
          <a:off x="12763500" y="63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143405</xdr:rowOff>
    </xdr:from>
    <xdr:ext cx="534377" cy="259045"/>
    <xdr:sp macro="" textlink="">
      <xdr:nvSpPr>
        <xdr:cNvPr id="540" name="テキスト ボックス 539"/>
        <xdr:cNvSpPr txBox="1"/>
      </xdr:nvSpPr>
      <xdr:spPr>
        <a:xfrm>
          <a:off x="12547111" y="64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109803</xdr:rowOff>
    </xdr:from>
    <xdr:to>
      <xdr:col>23</xdr:col>
      <xdr:colOff>517525</xdr:colOff>
      <xdr:row>57</xdr:row>
      <xdr:rowOff>124939</xdr:rowOff>
    </xdr:to>
    <xdr:cxnSp macro="">
      <xdr:nvCxnSpPr>
        <xdr:cNvPr id="572" name="直線コネクタ 571"/>
        <xdr:cNvCxnSpPr/>
      </xdr:nvCxnSpPr>
      <xdr:spPr>
        <a:xfrm flipV="1">
          <a:off x="15481300" y="9882453"/>
          <a:ext cx="8382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62841</xdr:rowOff>
    </xdr:from>
    <xdr:to>
      <xdr:col>22</xdr:col>
      <xdr:colOff>365125</xdr:colOff>
      <xdr:row>57</xdr:row>
      <xdr:rowOff>124939</xdr:rowOff>
    </xdr:to>
    <xdr:cxnSp macro="">
      <xdr:nvCxnSpPr>
        <xdr:cNvPr id="575" name="直線コネクタ 574"/>
        <xdr:cNvCxnSpPr/>
      </xdr:nvCxnSpPr>
      <xdr:spPr>
        <a:xfrm>
          <a:off x="14592300" y="9835491"/>
          <a:ext cx="889000" cy="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62841</xdr:rowOff>
    </xdr:from>
    <xdr:to>
      <xdr:col>21</xdr:col>
      <xdr:colOff>161925</xdr:colOff>
      <xdr:row>57</xdr:row>
      <xdr:rowOff>154004</xdr:rowOff>
    </xdr:to>
    <xdr:cxnSp macro="">
      <xdr:nvCxnSpPr>
        <xdr:cNvPr id="578" name="直線コネクタ 577"/>
        <xdr:cNvCxnSpPr/>
      </xdr:nvCxnSpPr>
      <xdr:spPr>
        <a:xfrm flipV="1">
          <a:off x="13703300" y="9835491"/>
          <a:ext cx="889000" cy="9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137169</xdr:rowOff>
    </xdr:from>
    <xdr:to>
      <xdr:col>19</xdr:col>
      <xdr:colOff>644525</xdr:colOff>
      <xdr:row>57</xdr:row>
      <xdr:rowOff>154004</xdr:rowOff>
    </xdr:to>
    <xdr:cxnSp macro="">
      <xdr:nvCxnSpPr>
        <xdr:cNvPr id="581" name="直線コネクタ 580"/>
        <xdr:cNvCxnSpPr/>
      </xdr:nvCxnSpPr>
      <xdr:spPr>
        <a:xfrm>
          <a:off x="12814300" y="9909819"/>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59003</xdr:rowOff>
    </xdr:from>
    <xdr:to>
      <xdr:col>23</xdr:col>
      <xdr:colOff>568325</xdr:colOff>
      <xdr:row>57</xdr:row>
      <xdr:rowOff>160603</xdr:rowOff>
    </xdr:to>
    <xdr:sp macro="" textlink="">
      <xdr:nvSpPr>
        <xdr:cNvPr id="591" name="円/楕円 590"/>
        <xdr:cNvSpPr/>
      </xdr:nvSpPr>
      <xdr:spPr>
        <a:xfrm>
          <a:off x="16268700" y="98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37430</xdr:rowOff>
    </xdr:from>
    <xdr:ext cx="534377" cy="259045"/>
    <xdr:sp macro="" textlink="">
      <xdr:nvSpPr>
        <xdr:cNvPr id="592" name="教育費該当値テキスト"/>
        <xdr:cNvSpPr txBox="1"/>
      </xdr:nvSpPr>
      <xdr:spPr>
        <a:xfrm>
          <a:off x="16370300" y="98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74139</xdr:rowOff>
    </xdr:from>
    <xdr:to>
      <xdr:col>22</xdr:col>
      <xdr:colOff>415925</xdr:colOff>
      <xdr:row>58</xdr:row>
      <xdr:rowOff>4289</xdr:rowOff>
    </xdr:to>
    <xdr:sp macro="" textlink="">
      <xdr:nvSpPr>
        <xdr:cNvPr id="593" name="円/楕円 592"/>
        <xdr:cNvSpPr/>
      </xdr:nvSpPr>
      <xdr:spPr>
        <a:xfrm>
          <a:off x="15430500" y="9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166866</xdr:rowOff>
    </xdr:from>
    <xdr:ext cx="534377" cy="259045"/>
    <xdr:sp macro="" textlink="">
      <xdr:nvSpPr>
        <xdr:cNvPr id="594" name="テキスト ボックス 593"/>
        <xdr:cNvSpPr txBox="1"/>
      </xdr:nvSpPr>
      <xdr:spPr>
        <a:xfrm>
          <a:off x="15214111" y="9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12041</xdr:rowOff>
    </xdr:from>
    <xdr:to>
      <xdr:col>21</xdr:col>
      <xdr:colOff>212725</xdr:colOff>
      <xdr:row>57</xdr:row>
      <xdr:rowOff>113641</xdr:rowOff>
    </xdr:to>
    <xdr:sp macro="" textlink="">
      <xdr:nvSpPr>
        <xdr:cNvPr id="595" name="円/楕円 594"/>
        <xdr:cNvSpPr/>
      </xdr:nvSpPr>
      <xdr:spPr>
        <a:xfrm>
          <a:off x="14541500" y="97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104768</xdr:rowOff>
    </xdr:from>
    <xdr:ext cx="534377" cy="259045"/>
    <xdr:sp macro="" textlink="">
      <xdr:nvSpPr>
        <xdr:cNvPr id="596" name="テキスト ボックス 595"/>
        <xdr:cNvSpPr txBox="1"/>
      </xdr:nvSpPr>
      <xdr:spPr>
        <a:xfrm>
          <a:off x="14325111" y="98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103204</xdr:rowOff>
    </xdr:from>
    <xdr:to>
      <xdr:col>20</xdr:col>
      <xdr:colOff>9525</xdr:colOff>
      <xdr:row>58</xdr:row>
      <xdr:rowOff>33354</xdr:rowOff>
    </xdr:to>
    <xdr:sp macro="" textlink="">
      <xdr:nvSpPr>
        <xdr:cNvPr id="597" name="円/楕円 596"/>
        <xdr:cNvSpPr/>
      </xdr:nvSpPr>
      <xdr:spPr>
        <a:xfrm>
          <a:off x="13652500" y="98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24481</xdr:rowOff>
    </xdr:from>
    <xdr:ext cx="534377" cy="259045"/>
    <xdr:sp macro="" textlink="">
      <xdr:nvSpPr>
        <xdr:cNvPr id="598" name="テキスト ボックス 597"/>
        <xdr:cNvSpPr txBox="1"/>
      </xdr:nvSpPr>
      <xdr:spPr>
        <a:xfrm>
          <a:off x="13436111" y="996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86369</xdr:rowOff>
    </xdr:from>
    <xdr:to>
      <xdr:col>18</xdr:col>
      <xdr:colOff>492125</xdr:colOff>
      <xdr:row>58</xdr:row>
      <xdr:rowOff>16519</xdr:rowOff>
    </xdr:to>
    <xdr:sp macro="" textlink="">
      <xdr:nvSpPr>
        <xdr:cNvPr id="599" name="円/楕円 598"/>
        <xdr:cNvSpPr/>
      </xdr:nvSpPr>
      <xdr:spPr>
        <a:xfrm>
          <a:off x="12763500" y="98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7646</xdr:rowOff>
    </xdr:from>
    <xdr:ext cx="534377" cy="259045"/>
    <xdr:sp macro="" textlink="">
      <xdr:nvSpPr>
        <xdr:cNvPr id="600" name="テキスト ボックス 599"/>
        <xdr:cNvSpPr txBox="1"/>
      </xdr:nvSpPr>
      <xdr:spPr>
        <a:xfrm>
          <a:off x="12547111" y="995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133894</xdr:rowOff>
    </xdr:from>
    <xdr:to>
      <xdr:col>23</xdr:col>
      <xdr:colOff>517525</xdr:colOff>
      <xdr:row>78</xdr:row>
      <xdr:rowOff>138602</xdr:rowOff>
    </xdr:to>
    <xdr:cxnSp macro="">
      <xdr:nvCxnSpPr>
        <xdr:cNvPr id="627" name="直線コネクタ 626"/>
        <xdr:cNvCxnSpPr/>
      </xdr:nvCxnSpPr>
      <xdr:spPr>
        <a:xfrm flipV="1">
          <a:off x="15481300" y="13506994"/>
          <a:ext cx="8382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138602</xdr:rowOff>
    </xdr:from>
    <xdr:to>
      <xdr:col>22</xdr:col>
      <xdr:colOff>365125</xdr:colOff>
      <xdr:row>78</xdr:row>
      <xdr:rowOff>139700</xdr:rowOff>
    </xdr:to>
    <xdr:cxnSp macro="">
      <xdr:nvCxnSpPr>
        <xdr:cNvPr id="630" name="直線コネクタ 629"/>
        <xdr:cNvCxnSpPr/>
      </xdr:nvCxnSpPr>
      <xdr:spPr>
        <a:xfrm flipV="1">
          <a:off x="14592300" y="13511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138832</xdr:rowOff>
    </xdr:from>
    <xdr:to>
      <xdr:col>21</xdr:col>
      <xdr:colOff>161925</xdr:colOff>
      <xdr:row>78</xdr:row>
      <xdr:rowOff>139700</xdr:rowOff>
    </xdr:to>
    <xdr:cxnSp macro="">
      <xdr:nvCxnSpPr>
        <xdr:cNvPr id="633" name="直線コネクタ 632"/>
        <xdr:cNvCxnSpPr/>
      </xdr:nvCxnSpPr>
      <xdr:spPr>
        <a:xfrm>
          <a:off x="13703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138602</xdr:rowOff>
    </xdr:from>
    <xdr:to>
      <xdr:col>19</xdr:col>
      <xdr:colOff>644525</xdr:colOff>
      <xdr:row>78</xdr:row>
      <xdr:rowOff>138832</xdr:rowOff>
    </xdr:to>
    <xdr:cxnSp macro="">
      <xdr:nvCxnSpPr>
        <xdr:cNvPr id="636" name="直線コネクタ 635"/>
        <xdr:cNvCxnSpPr/>
      </xdr:nvCxnSpPr>
      <xdr:spPr>
        <a:xfrm>
          <a:off x="12814300" y="1351170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83094</xdr:rowOff>
    </xdr:from>
    <xdr:to>
      <xdr:col>23</xdr:col>
      <xdr:colOff>568325</xdr:colOff>
      <xdr:row>79</xdr:row>
      <xdr:rowOff>13244</xdr:rowOff>
    </xdr:to>
    <xdr:sp macro="" textlink="">
      <xdr:nvSpPr>
        <xdr:cNvPr id="646" name="円/楕円 645"/>
        <xdr:cNvSpPr/>
      </xdr:nvSpPr>
      <xdr:spPr>
        <a:xfrm>
          <a:off x="162687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78565" cy="259045"/>
    <xdr:sp macro="" textlink="">
      <xdr:nvSpPr>
        <xdr:cNvPr id="647" name="災害復旧費該当値テキスト"/>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87802</xdr:rowOff>
    </xdr:from>
    <xdr:to>
      <xdr:col>22</xdr:col>
      <xdr:colOff>415925</xdr:colOff>
      <xdr:row>79</xdr:row>
      <xdr:rowOff>17952</xdr:rowOff>
    </xdr:to>
    <xdr:sp macro="" textlink="">
      <xdr:nvSpPr>
        <xdr:cNvPr id="648" name="円/楕円 647"/>
        <xdr:cNvSpPr/>
      </xdr:nvSpPr>
      <xdr:spPr>
        <a:xfrm>
          <a:off x="15430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9079</xdr:rowOff>
    </xdr:from>
    <xdr:ext cx="313932" cy="259045"/>
    <xdr:sp macro="" textlink="">
      <xdr:nvSpPr>
        <xdr:cNvPr id="649" name="テキスト ボックス 648"/>
        <xdr:cNvSpPr txBox="1"/>
      </xdr:nvSpPr>
      <xdr:spPr>
        <a:xfrm>
          <a:off x="15324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88032</xdr:rowOff>
    </xdr:from>
    <xdr:to>
      <xdr:col>20</xdr:col>
      <xdr:colOff>9525</xdr:colOff>
      <xdr:row>79</xdr:row>
      <xdr:rowOff>18182</xdr:rowOff>
    </xdr:to>
    <xdr:sp macro="" textlink="">
      <xdr:nvSpPr>
        <xdr:cNvPr id="652" name="円/楕円 651"/>
        <xdr:cNvSpPr/>
      </xdr:nvSpPr>
      <xdr:spPr>
        <a:xfrm>
          <a:off x="13652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9309</xdr:rowOff>
    </xdr:from>
    <xdr:ext cx="313932" cy="259045"/>
    <xdr:sp macro="" textlink="">
      <xdr:nvSpPr>
        <xdr:cNvPr id="653" name="テキスト ボックス 652"/>
        <xdr:cNvSpPr txBox="1"/>
      </xdr:nvSpPr>
      <xdr:spPr>
        <a:xfrm>
          <a:off x="13546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87802</xdr:rowOff>
    </xdr:from>
    <xdr:to>
      <xdr:col>18</xdr:col>
      <xdr:colOff>492125</xdr:colOff>
      <xdr:row>79</xdr:row>
      <xdr:rowOff>17952</xdr:rowOff>
    </xdr:to>
    <xdr:sp macro="" textlink="">
      <xdr:nvSpPr>
        <xdr:cNvPr id="654" name="円/楕円 653"/>
        <xdr:cNvSpPr/>
      </xdr:nvSpPr>
      <xdr:spPr>
        <a:xfrm>
          <a:off x="12763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9079</xdr:rowOff>
    </xdr:from>
    <xdr:ext cx="313932" cy="259045"/>
    <xdr:sp macro="" textlink="">
      <xdr:nvSpPr>
        <xdr:cNvPr id="655" name="テキスト ボックス 654"/>
        <xdr:cNvSpPr txBox="1"/>
      </xdr:nvSpPr>
      <xdr:spPr>
        <a:xfrm>
          <a:off x="12657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91994</xdr:rowOff>
    </xdr:from>
    <xdr:to>
      <xdr:col>23</xdr:col>
      <xdr:colOff>517525</xdr:colOff>
      <xdr:row>97</xdr:row>
      <xdr:rowOff>115382</xdr:rowOff>
    </xdr:to>
    <xdr:cxnSp macro="">
      <xdr:nvCxnSpPr>
        <xdr:cNvPr id="688" name="直線コネクタ 687"/>
        <xdr:cNvCxnSpPr/>
      </xdr:nvCxnSpPr>
      <xdr:spPr>
        <a:xfrm>
          <a:off x="15481300" y="16722644"/>
          <a:ext cx="838200" cy="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74878</xdr:rowOff>
    </xdr:from>
    <xdr:to>
      <xdr:col>22</xdr:col>
      <xdr:colOff>365125</xdr:colOff>
      <xdr:row>97</xdr:row>
      <xdr:rowOff>91994</xdr:rowOff>
    </xdr:to>
    <xdr:cxnSp macro="">
      <xdr:nvCxnSpPr>
        <xdr:cNvPr id="691" name="直線コネクタ 690"/>
        <xdr:cNvCxnSpPr/>
      </xdr:nvCxnSpPr>
      <xdr:spPr>
        <a:xfrm>
          <a:off x="14592300" y="16705528"/>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68706</xdr:rowOff>
    </xdr:from>
    <xdr:to>
      <xdr:col>21</xdr:col>
      <xdr:colOff>161925</xdr:colOff>
      <xdr:row>97</xdr:row>
      <xdr:rowOff>74878</xdr:rowOff>
    </xdr:to>
    <xdr:cxnSp macro="">
      <xdr:nvCxnSpPr>
        <xdr:cNvPr id="694" name="直線コネクタ 693"/>
        <xdr:cNvCxnSpPr/>
      </xdr:nvCxnSpPr>
      <xdr:spPr>
        <a:xfrm>
          <a:off x="13703300" y="1669935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67049</xdr:rowOff>
    </xdr:from>
    <xdr:to>
      <xdr:col>19</xdr:col>
      <xdr:colOff>644525</xdr:colOff>
      <xdr:row>97</xdr:row>
      <xdr:rowOff>68706</xdr:rowOff>
    </xdr:to>
    <xdr:cxnSp macro="">
      <xdr:nvCxnSpPr>
        <xdr:cNvPr id="697" name="直線コネクタ 696"/>
        <xdr:cNvCxnSpPr/>
      </xdr:nvCxnSpPr>
      <xdr:spPr>
        <a:xfrm>
          <a:off x="12814300" y="1669769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64582</xdr:rowOff>
    </xdr:from>
    <xdr:to>
      <xdr:col>23</xdr:col>
      <xdr:colOff>568325</xdr:colOff>
      <xdr:row>97</xdr:row>
      <xdr:rowOff>166182</xdr:rowOff>
    </xdr:to>
    <xdr:sp macro="" textlink="">
      <xdr:nvSpPr>
        <xdr:cNvPr id="707" name="円/楕円 706"/>
        <xdr:cNvSpPr/>
      </xdr:nvSpPr>
      <xdr:spPr>
        <a:xfrm>
          <a:off x="16268700" y="166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43009</xdr:rowOff>
    </xdr:from>
    <xdr:ext cx="534377" cy="259045"/>
    <xdr:sp macro="" textlink="">
      <xdr:nvSpPr>
        <xdr:cNvPr id="708" name="公債費該当値テキスト"/>
        <xdr:cNvSpPr txBox="1"/>
      </xdr:nvSpPr>
      <xdr:spPr>
        <a:xfrm>
          <a:off x="16370300" y="166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41194</xdr:rowOff>
    </xdr:from>
    <xdr:to>
      <xdr:col>22</xdr:col>
      <xdr:colOff>415925</xdr:colOff>
      <xdr:row>97</xdr:row>
      <xdr:rowOff>142794</xdr:rowOff>
    </xdr:to>
    <xdr:sp macro="" textlink="">
      <xdr:nvSpPr>
        <xdr:cNvPr id="709" name="円/楕円 708"/>
        <xdr:cNvSpPr/>
      </xdr:nvSpPr>
      <xdr:spPr>
        <a:xfrm>
          <a:off x="15430500" y="166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133921</xdr:rowOff>
    </xdr:from>
    <xdr:ext cx="534377" cy="259045"/>
    <xdr:sp macro="" textlink="">
      <xdr:nvSpPr>
        <xdr:cNvPr id="710" name="テキスト ボックス 709"/>
        <xdr:cNvSpPr txBox="1"/>
      </xdr:nvSpPr>
      <xdr:spPr>
        <a:xfrm>
          <a:off x="15214111" y="167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24078</xdr:rowOff>
    </xdr:from>
    <xdr:to>
      <xdr:col>21</xdr:col>
      <xdr:colOff>212725</xdr:colOff>
      <xdr:row>97</xdr:row>
      <xdr:rowOff>125678</xdr:rowOff>
    </xdr:to>
    <xdr:sp macro="" textlink="">
      <xdr:nvSpPr>
        <xdr:cNvPr id="711" name="円/楕円 710"/>
        <xdr:cNvSpPr/>
      </xdr:nvSpPr>
      <xdr:spPr>
        <a:xfrm>
          <a:off x="14541500" y="1665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116805</xdr:rowOff>
    </xdr:from>
    <xdr:ext cx="534377" cy="259045"/>
    <xdr:sp macro="" textlink="">
      <xdr:nvSpPr>
        <xdr:cNvPr id="712" name="テキスト ボックス 711"/>
        <xdr:cNvSpPr txBox="1"/>
      </xdr:nvSpPr>
      <xdr:spPr>
        <a:xfrm>
          <a:off x="14325111" y="167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17906</xdr:rowOff>
    </xdr:from>
    <xdr:to>
      <xdr:col>20</xdr:col>
      <xdr:colOff>9525</xdr:colOff>
      <xdr:row>97</xdr:row>
      <xdr:rowOff>119506</xdr:rowOff>
    </xdr:to>
    <xdr:sp macro="" textlink="">
      <xdr:nvSpPr>
        <xdr:cNvPr id="713" name="円/楕円 712"/>
        <xdr:cNvSpPr/>
      </xdr:nvSpPr>
      <xdr:spPr>
        <a:xfrm>
          <a:off x="13652500" y="166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110633</xdr:rowOff>
    </xdr:from>
    <xdr:ext cx="534377" cy="259045"/>
    <xdr:sp macro="" textlink="">
      <xdr:nvSpPr>
        <xdr:cNvPr id="714" name="テキスト ボックス 713"/>
        <xdr:cNvSpPr txBox="1"/>
      </xdr:nvSpPr>
      <xdr:spPr>
        <a:xfrm>
          <a:off x="13436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16249</xdr:rowOff>
    </xdr:from>
    <xdr:to>
      <xdr:col>18</xdr:col>
      <xdr:colOff>492125</xdr:colOff>
      <xdr:row>97</xdr:row>
      <xdr:rowOff>117849</xdr:rowOff>
    </xdr:to>
    <xdr:sp macro="" textlink="">
      <xdr:nvSpPr>
        <xdr:cNvPr id="715" name="円/楕円 714"/>
        <xdr:cNvSpPr/>
      </xdr:nvSpPr>
      <xdr:spPr>
        <a:xfrm>
          <a:off x="12763500" y="166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108976</xdr:rowOff>
    </xdr:from>
    <xdr:ext cx="534377" cy="259045"/>
    <xdr:sp macro="" textlink="">
      <xdr:nvSpPr>
        <xdr:cNvPr id="716" name="テキスト ボックス 715"/>
        <xdr:cNvSpPr txBox="1"/>
      </xdr:nvSpPr>
      <xdr:spPr>
        <a:xfrm>
          <a:off x="12547111" y="1673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主な項目をみていくと、</a:t>
          </a:r>
          <a:r>
            <a:rPr lang="ja-JP" altLang="en-US" sz="1100">
              <a:solidFill>
                <a:schemeClr val="dk1"/>
              </a:solidFill>
              <a:effectLst/>
              <a:latin typeface="+mn-lt"/>
              <a:ea typeface="+mn-ea"/>
              <a:cs typeface="+mn-cs"/>
            </a:rPr>
            <a:t>総務</a:t>
          </a:r>
          <a:r>
            <a:rPr lang="ja-JP" altLang="ja-JP" sz="1100">
              <a:solidFill>
                <a:schemeClr val="dk1"/>
              </a:solidFill>
              <a:effectLst/>
              <a:latin typeface="+mn-lt"/>
              <a:ea typeface="+mn-ea"/>
              <a:cs typeface="+mn-cs"/>
            </a:rPr>
            <a:t>費については住民一人当たり</a:t>
          </a:r>
          <a:r>
            <a:rPr lang="en-US" altLang="ja-JP" sz="1100">
              <a:solidFill>
                <a:schemeClr val="dk1"/>
              </a:solidFill>
              <a:effectLst/>
              <a:latin typeface="+mn-lt"/>
              <a:ea typeface="+mn-ea"/>
              <a:cs typeface="+mn-cs"/>
            </a:rPr>
            <a:t>49,405</a:t>
          </a:r>
          <a:r>
            <a:rPr lang="ja-JP" altLang="ja-JP" sz="1100">
              <a:solidFill>
                <a:schemeClr val="dk1"/>
              </a:solidFill>
              <a:effectLst/>
              <a:latin typeface="+mn-lt"/>
              <a:ea typeface="+mn-ea"/>
              <a:cs typeface="+mn-cs"/>
            </a:rPr>
            <a:t>円となっている。</a:t>
          </a:r>
          <a:r>
            <a:rPr lang="ja-JP" altLang="en-US" sz="1100">
              <a:solidFill>
                <a:schemeClr val="dk1"/>
              </a:solidFill>
              <a:effectLst/>
              <a:latin typeface="+mn-lt"/>
              <a:ea typeface="+mn-ea"/>
              <a:cs typeface="+mn-cs"/>
            </a:rPr>
            <a:t>生涯学習、スポーツ、福祉活動等市民活動の拠点施設であるコミュニティプラザひまわりの屋上・外壁防水工事により前年度と比較して増加している。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民生費については住民一人当たり</a:t>
          </a:r>
          <a:r>
            <a:rPr lang="en-US" altLang="ja-JP" sz="1100">
              <a:solidFill>
                <a:schemeClr val="dk1"/>
              </a:solidFill>
              <a:effectLst/>
              <a:latin typeface="+mn-lt"/>
              <a:ea typeface="+mn-ea"/>
              <a:cs typeface="+mn-cs"/>
            </a:rPr>
            <a:t>214,515</a:t>
          </a:r>
          <a:r>
            <a:rPr lang="ja-JP" altLang="ja-JP" sz="1100">
              <a:solidFill>
                <a:schemeClr val="dk1"/>
              </a:solidFill>
              <a:effectLst/>
              <a:latin typeface="+mn-lt"/>
              <a:ea typeface="+mn-ea"/>
              <a:cs typeface="+mn-cs"/>
            </a:rPr>
            <a:t>円となっている。類似団体順位において</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位となっており、高い水準となっている。平成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臨時福祉</a:t>
          </a:r>
          <a:r>
            <a:rPr lang="ja-JP" altLang="ja-JP" sz="1100">
              <a:solidFill>
                <a:schemeClr val="dk1"/>
              </a:solidFill>
              <a:effectLst/>
              <a:latin typeface="+mn-lt"/>
              <a:ea typeface="+mn-ea"/>
              <a:cs typeface="+mn-cs"/>
            </a:rPr>
            <a:t>給付金</a:t>
          </a:r>
          <a:r>
            <a:rPr lang="ja-JP" altLang="en-US" sz="1100">
              <a:solidFill>
                <a:schemeClr val="dk1"/>
              </a:solidFill>
              <a:effectLst/>
              <a:latin typeface="+mn-lt"/>
              <a:ea typeface="+mn-ea"/>
              <a:cs typeface="+mn-cs"/>
            </a:rPr>
            <a:t>給付</a:t>
          </a:r>
          <a:r>
            <a:rPr lang="ja-JP" altLang="ja-JP" sz="1100">
              <a:solidFill>
                <a:schemeClr val="dk1"/>
              </a:solidFill>
              <a:effectLst/>
              <a:latin typeface="+mn-lt"/>
              <a:ea typeface="+mn-ea"/>
              <a:cs typeface="+mn-cs"/>
            </a:rPr>
            <a:t>事業の</a:t>
          </a:r>
          <a:r>
            <a:rPr lang="ja-JP" altLang="en-US" sz="1100">
              <a:solidFill>
                <a:schemeClr val="dk1"/>
              </a:solidFill>
              <a:effectLst/>
              <a:latin typeface="+mn-lt"/>
              <a:ea typeface="+mn-ea"/>
              <a:cs typeface="+mn-cs"/>
            </a:rPr>
            <a:t>増など</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保育園運営費及び自立支援給付費は年々増加している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引き続き生活困窮者の自立支援事業などを進めて行政運営コストの削減に努める。</a:t>
          </a:r>
          <a:endParaRPr lang="ja-JP" altLang="ja-JP" sz="1400">
            <a:effectLst/>
          </a:endParaRPr>
        </a:p>
        <a:p>
          <a:r>
            <a:rPr lang="ja-JP" altLang="ja-JP" sz="1100">
              <a:solidFill>
                <a:schemeClr val="dk1"/>
              </a:solidFill>
              <a:effectLst/>
              <a:latin typeface="+mn-lt"/>
              <a:ea typeface="+mn-ea"/>
              <a:cs typeface="+mn-cs"/>
            </a:rPr>
            <a:t>　商工費については住民一人当たり</a:t>
          </a:r>
          <a:r>
            <a:rPr lang="en-US" altLang="ja-JP" sz="1100">
              <a:solidFill>
                <a:schemeClr val="dk1"/>
              </a:solidFill>
              <a:effectLst/>
              <a:latin typeface="+mn-lt"/>
              <a:ea typeface="+mn-ea"/>
              <a:cs typeface="+mn-cs"/>
            </a:rPr>
            <a:t>993</a:t>
          </a:r>
          <a:r>
            <a:rPr lang="ja-JP" altLang="ja-JP" sz="1100">
              <a:solidFill>
                <a:schemeClr val="dk1"/>
              </a:solidFill>
              <a:effectLst/>
              <a:latin typeface="+mn-lt"/>
              <a:ea typeface="+mn-ea"/>
              <a:cs typeface="+mn-cs"/>
            </a:rPr>
            <a:t>円となっている。前年度と比較して</a:t>
          </a:r>
          <a:r>
            <a:rPr lang="en-US" altLang="ja-JP" sz="1100">
              <a:solidFill>
                <a:schemeClr val="dk1"/>
              </a:solidFill>
              <a:effectLst/>
              <a:latin typeface="+mn-lt"/>
              <a:ea typeface="+mn-ea"/>
              <a:cs typeface="+mn-cs"/>
            </a:rPr>
            <a:t>1,230</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額となっているのは地域活性化・地域住民生活等緊急支援交付金を活用したプレミアム付き商品券の発行</a:t>
          </a:r>
          <a:r>
            <a:rPr lang="ja-JP" altLang="en-US" sz="1100">
              <a:solidFill>
                <a:schemeClr val="dk1"/>
              </a:solidFill>
              <a:effectLst/>
              <a:latin typeface="+mn-lt"/>
              <a:ea typeface="+mn-ea"/>
              <a:cs typeface="+mn-cs"/>
            </a:rPr>
            <a:t>経費の減</a:t>
          </a:r>
          <a:r>
            <a:rPr lang="ja-JP" altLang="ja-JP" sz="1100">
              <a:solidFill>
                <a:schemeClr val="dk1"/>
              </a:solidFill>
              <a:effectLst/>
              <a:latin typeface="+mn-lt"/>
              <a:ea typeface="+mn-ea"/>
              <a:cs typeface="+mn-cs"/>
            </a:rPr>
            <a:t>が主な要因である。</a:t>
          </a:r>
          <a:endParaRPr lang="ja-JP" altLang="ja-JP" sz="1400">
            <a:effectLst/>
          </a:endParaRPr>
        </a:p>
        <a:p>
          <a:pPr fontAlgn="base"/>
          <a:r>
            <a:rPr lang="ja-JP" altLang="ja-JP" sz="1100">
              <a:solidFill>
                <a:schemeClr val="dk1"/>
              </a:solidFill>
              <a:effectLst/>
              <a:latin typeface="+mn-lt"/>
              <a:ea typeface="+mn-ea"/>
              <a:cs typeface="+mn-cs"/>
            </a:rPr>
            <a:t>　土木費については住民一人当たり</a:t>
          </a:r>
          <a:r>
            <a:rPr lang="en-US" altLang="ja-JP" sz="1100">
              <a:solidFill>
                <a:schemeClr val="dk1"/>
              </a:solidFill>
              <a:effectLst/>
              <a:latin typeface="+mn-lt"/>
              <a:ea typeface="+mn-ea"/>
              <a:cs typeface="+mn-cs"/>
            </a:rPr>
            <a:t>12,317</a:t>
          </a:r>
          <a:r>
            <a:rPr lang="ja-JP" altLang="ja-JP" sz="1100">
              <a:solidFill>
                <a:schemeClr val="dk1"/>
              </a:solidFill>
              <a:effectLst/>
              <a:latin typeface="+mn-lt"/>
              <a:ea typeface="+mn-ea"/>
              <a:cs typeface="+mn-cs"/>
            </a:rPr>
            <a:t>円となっている。緑地等用地購入費や</a:t>
          </a:r>
          <a:r>
            <a:rPr lang="ja-JP" altLang="en-US" sz="1100">
              <a:solidFill>
                <a:schemeClr val="dk1"/>
              </a:solidFill>
              <a:effectLst/>
              <a:latin typeface="+mn-lt"/>
              <a:ea typeface="+mn-ea"/>
              <a:cs typeface="+mn-cs"/>
            </a:rPr>
            <a:t>道路整備事業</a:t>
          </a:r>
          <a:r>
            <a:rPr lang="ja-JP" altLang="ja-JP" sz="1100">
              <a:solidFill>
                <a:schemeClr val="dk1"/>
              </a:solidFill>
              <a:effectLst/>
              <a:latin typeface="+mn-lt"/>
              <a:ea typeface="+mn-ea"/>
              <a:cs typeface="+mn-cs"/>
            </a:rPr>
            <a:t>費の減少により</a:t>
          </a:r>
          <a:r>
            <a:rPr lang="ja-JP" altLang="ja-JP" sz="1100" b="0" i="0" baseline="0">
              <a:solidFill>
                <a:schemeClr val="dk1"/>
              </a:solidFill>
              <a:effectLst/>
              <a:latin typeface="+mn-lt"/>
              <a:ea typeface="+mn-ea"/>
              <a:cs typeface="+mn-cs"/>
            </a:rPr>
            <a:t>前年度と比較して減少している。</a:t>
          </a:r>
          <a:endParaRPr lang="ja-JP" altLang="ja-JP" sz="1400">
            <a:effectLst/>
          </a:endParaRPr>
        </a:p>
        <a:p>
          <a:r>
            <a:rPr lang="ja-JP" altLang="ja-JP" sz="1100" b="0" i="0" baseline="0">
              <a:solidFill>
                <a:schemeClr val="dk1"/>
              </a:solidFill>
              <a:effectLst/>
              <a:latin typeface="+mn-lt"/>
              <a:ea typeface="+mn-ea"/>
              <a:cs typeface="+mn-cs"/>
            </a:rPr>
            <a:t>　教育</a:t>
          </a:r>
          <a:r>
            <a:rPr lang="ja-JP" altLang="ja-JP" sz="1100">
              <a:solidFill>
                <a:schemeClr val="dk1"/>
              </a:solidFill>
              <a:effectLst/>
              <a:latin typeface="+mn-lt"/>
              <a:ea typeface="+mn-ea"/>
              <a:cs typeface="+mn-cs"/>
            </a:rPr>
            <a:t>費については住民一人当たり</a:t>
          </a:r>
          <a:r>
            <a:rPr lang="en-US" altLang="ja-JP" sz="1100">
              <a:solidFill>
                <a:schemeClr val="dk1"/>
              </a:solidFill>
              <a:effectLst/>
              <a:latin typeface="+mn-lt"/>
              <a:ea typeface="+mn-ea"/>
              <a:cs typeface="+mn-cs"/>
            </a:rPr>
            <a:t>40,331</a:t>
          </a:r>
          <a:r>
            <a:rPr lang="ja-JP" altLang="ja-JP" sz="1100">
              <a:solidFill>
                <a:schemeClr val="dk1"/>
              </a:solidFill>
              <a:effectLst/>
              <a:latin typeface="+mn-lt"/>
              <a:ea typeface="+mn-ea"/>
              <a:cs typeface="+mn-cs"/>
            </a:rPr>
            <a:t>円となっている。中学校校舎大規模改造事業費</a:t>
          </a:r>
          <a:r>
            <a:rPr lang="ja-JP" altLang="en-US" sz="1100">
              <a:solidFill>
                <a:schemeClr val="dk1"/>
              </a:solidFill>
              <a:effectLst/>
              <a:latin typeface="+mn-lt"/>
              <a:ea typeface="+mn-ea"/>
              <a:cs typeface="+mn-cs"/>
            </a:rPr>
            <a:t>の増など</a:t>
          </a:r>
          <a:r>
            <a:rPr lang="ja-JP" altLang="ja-JP" sz="110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公債</a:t>
          </a:r>
          <a:r>
            <a:rPr lang="ja-JP" altLang="ja-JP" sz="1100">
              <a:solidFill>
                <a:schemeClr val="dk1"/>
              </a:solidFill>
              <a:effectLst/>
              <a:latin typeface="+mn-lt"/>
              <a:ea typeface="+mn-ea"/>
              <a:cs typeface="+mn-cs"/>
            </a:rPr>
            <a:t>費については住民一人当たり</a:t>
          </a:r>
          <a:r>
            <a:rPr lang="en-US" altLang="ja-JP" sz="1100">
              <a:solidFill>
                <a:schemeClr val="dk1"/>
              </a:solidFill>
              <a:effectLst/>
              <a:latin typeface="+mn-lt"/>
              <a:ea typeface="+mn-ea"/>
              <a:cs typeface="+mn-cs"/>
            </a:rPr>
            <a:t>25,702</a:t>
          </a:r>
          <a:r>
            <a:rPr lang="ja-JP" altLang="ja-JP" sz="1100">
              <a:solidFill>
                <a:schemeClr val="dk1"/>
              </a:solidFill>
              <a:effectLst/>
              <a:latin typeface="+mn-lt"/>
              <a:ea typeface="+mn-ea"/>
              <a:cs typeface="+mn-cs"/>
            </a:rPr>
            <a:t>円となっている。</a:t>
          </a:r>
          <a:r>
            <a:rPr lang="ja-JP" altLang="ja-JP" sz="1100" b="0" i="0" baseline="0">
              <a:solidFill>
                <a:schemeClr val="dk1"/>
              </a:solidFill>
              <a:effectLst/>
              <a:latin typeface="+mn-lt"/>
              <a:ea typeface="+mn-ea"/>
              <a:cs typeface="+mn-cs"/>
            </a:rPr>
            <a:t>過去からの起債抑制により類似団体平均を下回っている。今後は市庁舎の建替及び市内公共施設の耐震化工事など、地方債を発行する事業が見込まれるため、公債費の動向には引き続き注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財政調整基金の残高目標を概ね標準財政規模の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として積み立てを行っている。市庁舎の建替えに備えて公共施設整備基金の積み立てを優先して行なっていること、また一般財源不足を補うために当初予算で財政調整基金の取り崩しを余儀なくされることから、目標残高は未達成であるが、決算剰余金の積み立てなどを積極的に行っていくことで目標の達成を目指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年度決算における連結実質赤字比率について、各会計で赤字はなかった。引き続き財政の健全化に取り組む。詳細（黒字額等）については以下のとおり。</a:t>
          </a:r>
          <a:endParaRPr lang="ja-JP" altLang="ja-JP" sz="1400">
            <a:effectLst/>
          </a:endParaRPr>
        </a:p>
        <a:p>
          <a:pPr rtl="0" fontAlgn="base"/>
          <a:r>
            <a:rPr lang="ja-JP" altLang="ja-JP" sz="1100" b="0" i="0" baseline="0">
              <a:solidFill>
                <a:schemeClr val="dk1"/>
              </a:solidFill>
              <a:effectLst/>
              <a:latin typeface="+mn-lt"/>
              <a:ea typeface="+mn-ea"/>
              <a:cs typeface="+mn-cs"/>
            </a:rPr>
            <a:t>　●標準財政規模：</a:t>
          </a:r>
          <a:r>
            <a:rPr lang="en-US" altLang="ja-JP" sz="1100" b="0" i="0" baseline="0">
              <a:solidFill>
                <a:schemeClr val="dk1"/>
              </a:solidFill>
              <a:effectLst/>
              <a:latin typeface="+mn-lt"/>
              <a:ea typeface="+mn-ea"/>
              <a:cs typeface="+mn-cs"/>
            </a:rPr>
            <a:t>15,080,056</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○一般会計：</a:t>
          </a:r>
          <a:r>
            <a:rPr lang="en-US" altLang="ja-JP" sz="1100" b="0" i="0" baseline="0">
              <a:solidFill>
                <a:schemeClr val="dk1"/>
              </a:solidFill>
              <a:effectLst/>
              <a:latin typeface="+mn-lt"/>
              <a:ea typeface="+mn-ea"/>
              <a:cs typeface="+mn-cs"/>
            </a:rPr>
            <a:t>976,254</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○国民健康保険事業：</a:t>
          </a:r>
          <a:r>
            <a:rPr lang="en-US" altLang="ja-JP" sz="1100" b="0" i="0" baseline="0">
              <a:solidFill>
                <a:schemeClr val="dk1"/>
              </a:solidFill>
              <a:effectLst/>
              <a:latin typeface="+mn-lt"/>
              <a:ea typeface="+mn-ea"/>
              <a:cs typeface="+mn-cs"/>
            </a:rPr>
            <a:t>94,073</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○下水道事業：</a:t>
          </a:r>
          <a:r>
            <a:rPr lang="en-US" altLang="ja-JP" sz="1100" b="0" i="0" baseline="0">
              <a:solidFill>
                <a:schemeClr val="dk1"/>
              </a:solidFill>
              <a:effectLst/>
              <a:latin typeface="+mn-lt"/>
              <a:ea typeface="+mn-ea"/>
              <a:cs typeface="+mn-cs"/>
            </a:rPr>
            <a:t>33,871</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○駐車場事業：</a:t>
          </a:r>
          <a:r>
            <a:rPr lang="en-US" altLang="ja-JP" sz="1100" b="0" i="0" baseline="0">
              <a:solidFill>
                <a:schemeClr val="dk1"/>
              </a:solidFill>
              <a:effectLst/>
              <a:latin typeface="+mn-lt"/>
              <a:ea typeface="+mn-ea"/>
              <a:cs typeface="+mn-cs"/>
            </a:rPr>
            <a:t>5,723</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○介護保険：</a:t>
          </a:r>
          <a:r>
            <a:rPr lang="en-US" altLang="ja-JP" sz="1100" b="0" i="0" baseline="0">
              <a:solidFill>
                <a:schemeClr val="dk1"/>
              </a:solidFill>
              <a:effectLst/>
              <a:latin typeface="+mn-lt"/>
              <a:ea typeface="+mn-ea"/>
              <a:cs typeface="+mn-cs"/>
            </a:rPr>
            <a:t>296,362</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○後期高齢者医療：</a:t>
          </a:r>
          <a:r>
            <a:rPr lang="en-US" altLang="ja-JP" sz="1100" b="0" i="0" baseline="0">
              <a:solidFill>
                <a:schemeClr val="dk1"/>
              </a:solidFill>
              <a:effectLst/>
              <a:latin typeface="+mn-lt"/>
              <a:ea typeface="+mn-ea"/>
              <a:cs typeface="+mn-cs"/>
            </a:rPr>
            <a:t>5,962</a:t>
          </a:r>
          <a:r>
            <a:rPr lang="ja-JP" altLang="ja-JP" sz="1100" b="0" i="0" baseline="0">
              <a:solidFill>
                <a:schemeClr val="dk1"/>
              </a:solidFill>
              <a:effectLst/>
              <a:latin typeface="+mn-lt"/>
              <a:ea typeface="+mn-ea"/>
              <a:cs typeface="+mn-cs"/>
            </a:rPr>
            <a:t>千円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）については、下水道事業特別会計の公債費及び一部事務組合の公債費が減したことから、</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百万円減額している。</a:t>
          </a:r>
          <a:endParaRPr lang="ja-JP" altLang="ja-JP" sz="1400">
            <a:effectLst/>
          </a:endParaRPr>
        </a:p>
        <a:p>
          <a:pPr rtl="0" eaLnBrk="1" fontAlgn="base"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今後は市庁舎の建替及び市内公共施設の耐震化工事など、地方債を発行する事業が見込まれるため、公債費の動向には引き続き注視していく必要がある。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今後とも新規事業の実施等について総点検を図り新規発行の抑制に努める。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年度決算の将来負担額（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）について、平成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年度決算と比較して</a:t>
          </a:r>
          <a:r>
            <a:rPr lang="en-US" altLang="ja-JP" sz="1100" b="0" i="0" baseline="0">
              <a:solidFill>
                <a:schemeClr val="dk1"/>
              </a:solidFill>
              <a:effectLst/>
              <a:latin typeface="+mn-lt"/>
              <a:ea typeface="+mn-ea"/>
              <a:cs typeface="+mn-cs"/>
            </a:rPr>
            <a:t>549</a:t>
          </a:r>
          <a:r>
            <a:rPr lang="ja-JP" altLang="ja-JP" sz="1100" b="0" i="0" baseline="0">
              <a:solidFill>
                <a:schemeClr val="dk1"/>
              </a:solidFill>
              <a:effectLst/>
              <a:latin typeface="+mn-lt"/>
              <a:ea typeface="+mn-ea"/>
              <a:cs typeface="+mn-cs"/>
            </a:rPr>
            <a:t>百万円減少している。地方債残高については</a:t>
          </a:r>
          <a:r>
            <a:rPr lang="ja-JP" altLang="en-US" sz="1100" b="0" i="0" baseline="0">
              <a:solidFill>
                <a:schemeClr val="dk1"/>
              </a:solidFill>
              <a:effectLst/>
              <a:latin typeface="+mn-lt"/>
              <a:ea typeface="+mn-ea"/>
              <a:cs typeface="+mn-cs"/>
            </a:rPr>
            <a:t>公共用地購入費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償還終了や</a:t>
          </a:r>
          <a:r>
            <a:rPr kumimoji="1" lang="ja-JP" altLang="ja-JP" sz="1100">
              <a:solidFill>
                <a:schemeClr val="dk1"/>
              </a:solidFill>
              <a:effectLst/>
              <a:latin typeface="+mn-lt"/>
              <a:ea typeface="+mn-ea"/>
              <a:cs typeface="+mn-cs"/>
            </a:rPr>
            <a:t>職員の年齢構成の変化による退職手当負担見込額の減少などにより減少となっている</a:t>
          </a:r>
          <a:r>
            <a:rPr lang="ja-JP" altLang="ja-JP" sz="1100" b="0" i="0" baseline="0">
              <a:solidFill>
                <a:schemeClr val="dk1"/>
              </a:solidFill>
              <a:effectLst/>
              <a:latin typeface="+mn-lt"/>
              <a:ea typeface="+mn-ea"/>
              <a:cs typeface="+mn-cs"/>
            </a:rPr>
            <a:t>。　</a:t>
          </a:r>
          <a:endParaRPr lang="ja-JP" altLang="ja-JP" sz="1400">
            <a:effectLst/>
          </a:endParaRPr>
        </a:p>
        <a:p>
          <a:pPr rtl="0" fontAlgn="base"/>
          <a:r>
            <a:rPr lang="ja-JP" altLang="ja-JP" sz="1100" b="0" i="0" baseline="0">
              <a:solidFill>
                <a:schemeClr val="dk1"/>
              </a:solidFill>
              <a:effectLst/>
              <a:latin typeface="+mn-lt"/>
              <a:ea typeface="+mn-ea"/>
              <a:cs typeface="+mn-cs"/>
            </a:rPr>
            <a:t>　充当財源額（</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）の増加については、基金残高の増加に加え、臨時財政対策債の公債費償還算入により、基準財政需要額算入見込額が増加していることが要因である。</a:t>
          </a:r>
          <a:endParaRPr lang="ja-JP" altLang="ja-JP" sz="1400">
            <a:effectLst/>
          </a:endParaRPr>
        </a:p>
        <a:p>
          <a:pPr rtl="0"/>
          <a:r>
            <a:rPr lang="ja-JP" altLang="ja-JP" sz="1100" b="0" i="0" baseline="0">
              <a:solidFill>
                <a:schemeClr val="dk1"/>
              </a:solidFill>
              <a:effectLst/>
              <a:latin typeface="+mn-lt"/>
              <a:ea typeface="+mn-ea"/>
              <a:cs typeface="+mn-cs"/>
            </a:rPr>
            <a:t>　今後も後世への負担を少しでも軽減するよう、新規事業の実施等について総点検を図り、財政の健全化を図る。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東京都清瀬市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74,510
73,374
10.23
29,883,228
28,838,518
976,254
15,080,056
18,682,079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有形固定資産減価償却率全体では、類似団体と比較して低い水準となっている一方で、施設類型別ストック情報からも読み取れるように、庁舎をはじめとする各公共施設の老朽化が進んでいる。老</a:t>
          </a:r>
          <a:r>
            <a:rPr lang="ja-JP" altLang="ja-JP" sz="1100">
              <a:solidFill>
                <a:schemeClr val="dk1"/>
              </a:solidFill>
              <a:effectLst/>
              <a:latin typeface="+mn-lt"/>
              <a:ea typeface="+mn-ea"/>
              <a:cs typeface="+mn-cs"/>
            </a:rPr>
            <a:t>朽化した公共施設を適切に維持していくためには、大規模改修や更新など多額の費用がかかり、限られた財源の中で、現在保有している公共施設を全て維持していくことは困難であるため、今後、公共施設の適正配置や集約化等に関する再編を検討していく必要があ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29083</xdr:rowOff>
    </xdr:from>
    <xdr:to>
      <xdr:col>3</xdr:col>
      <xdr:colOff>511175</xdr:colOff>
      <xdr:row>30</xdr:row>
      <xdr:rowOff>130683</xdr:rowOff>
    </xdr:to>
    <xdr:sp macro="" textlink="">
      <xdr:nvSpPr>
        <xdr:cNvPr id="75" name="円/楕円 74"/>
        <xdr:cNvSpPr/>
      </xdr:nvSpPr>
      <xdr:spPr>
        <a:xfrm>
          <a:off x="4000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28465</xdr:rowOff>
    </xdr:from>
    <xdr:ext cx="405111" cy="259045"/>
    <xdr:sp macro="" textlink="">
      <xdr:nvSpPr>
        <xdr:cNvPr id="76"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121810</xdr:rowOff>
    </xdr:from>
    <xdr:ext cx="405111" cy="259045"/>
    <xdr:sp macro="" textlink="">
      <xdr:nvSpPr>
        <xdr:cNvPr id="77" name="n_1mainValue有形固定資産減価償却率"/>
        <xdr:cNvSpPr txBox="1"/>
      </xdr:nvSpPr>
      <xdr:spPr>
        <a:xfrm>
          <a:off x="3836043" y="60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東京都清瀬市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74,510
73,374
10.23
29,883,228
28,838,518
976,254
15,080,056
18,682,079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55118</xdr:rowOff>
    </xdr:from>
    <xdr:to>
      <xdr:col>5</xdr:col>
      <xdr:colOff>409575</xdr:colOff>
      <xdr:row>37</xdr:row>
      <xdr:rowOff>156718</xdr:rowOff>
    </xdr:to>
    <xdr:sp macro="" textlink="">
      <xdr:nvSpPr>
        <xdr:cNvPr id="68" name="円/楕円 67"/>
        <xdr:cNvSpPr/>
      </xdr:nvSpPr>
      <xdr:spPr>
        <a:xfrm>
          <a:off x="3746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147845</xdr:rowOff>
    </xdr:from>
    <xdr:ext cx="405111" cy="259045"/>
    <xdr:sp macro="" textlink="">
      <xdr:nvSpPr>
        <xdr:cNvPr id="70" name="n_1mainValue【道路】&#10;有形固定資産減価償却率"/>
        <xdr:cNvSpPr txBox="1"/>
      </xdr:nvSpPr>
      <xdr:spPr>
        <a:xfrm>
          <a:off x="3582043"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52832</xdr:rowOff>
    </xdr:from>
    <xdr:to>
      <xdr:col>14</xdr:col>
      <xdr:colOff>79375</xdr:colOff>
      <xdr:row>38</xdr:row>
      <xdr:rowOff>154432</xdr:rowOff>
    </xdr:to>
    <xdr:sp macro="" textlink="">
      <xdr:nvSpPr>
        <xdr:cNvPr id="105" name="円/楕円 104"/>
        <xdr:cNvSpPr/>
      </xdr:nvSpPr>
      <xdr:spPr>
        <a:xfrm>
          <a:off x="9588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28470</xdr:rowOff>
    </xdr:from>
    <xdr:ext cx="469744" cy="259045"/>
    <xdr:sp macro="" textlink="">
      <xdr:nvSpPr>
        <xdr:cNvPr id="106"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170959</xdr:rowOff>
    </xdr:from>
    <xdr:ext cx="534377" cy="259045"/>
    <xdr:sp macro="" textlink="">
      <xdr:nvSpPr>
        <xdr:cNvPr id="107" name="n_1mainValue【道路】&#10;一人当たり延長"/>
        <xdr:cNvSpPr txBox="1"/>
      </xdr:nvSpPr>
      <xdr:spPr>
        <a:xfrm>
          <a:off x="9359410"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126365</xdr:rowOff>
    </xdr:from>
    <xdr:to>
      <xdr:col>5</xdr:col>
      <xdr:colOff>409575</xdr:colOff>
      <xdr:row>58</xdr:row>
      <xdr:rowOff>56515</xdr:rowOff>
    </xdr:to>
    <xdr:sp macro="" textlink="">
      <xdr:nvSpPr>
        <xdr:cNvPr id="144" name="円/楕円 143"/>
        <xdr:cNvSpPr/>
      </xdr:nvSpPr>
      <xdr:spPr>
        <a:xfrm>
          <a:off x="3746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15257</xdr:rowOff>
    </xdr:from>
    <xdr:ext cx="405111" cy="259045"/>
    <xdr:sp macro="" textlink="">
      <xdr:nvSpPr>
        <xdr:cNvPr id="145"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73042</xdr:rowOff>
    </xdr:from>
    <xdr:ext cx="405111" cy="259045"/>
    <xdr:sp macro="" textlink="">
      <xdr:nvSpPr>
        <xdr:cNvPr id="146" name="n_1mainValue【橋りょう・トンネル】&#10;有形固定資産減価償却率"/>
        <xdr:cNvSpPr txBox="1"/>
      </xdr:nvSpPr>
      <xdr:spPr>
        <a:xfrm>
          <a:off x="3582043"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20906</xdr:rowOff>
    </xdr:from>
    <xdr:to>
      <xdr:col>14</xdr:col>
      <xdr:colOff>79375</xdr:colOff>
      <xdr:row>64</xdr:row>
      <xdr:rowOff>122506</xdr:rowOff>
    </xdr:to>
    <xdr:sp macro="" textlink="">
      <xdr:nvSpPr>
        <xdr:cNvPr id="183" name="円/楕円 182"/>
        <xdr:cNvSpPr/>
      </xdr:nvSpPr>
      <xdr:spPr>
        <a:xfrm>
          <a:off x="9588500" y="109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113633</xdr:rowOff>
    </xdr:from>
    <xdr:ext cx="469744" cy="259045"/>
    <xdr:sp macro="" textlink="">
      <xdr:nvSpPr>
        <xdr:cNvPr id="185" name="n_1mainValue【橋りょう・トンネル】&#10;一人当たり有形固定資産（償却資産）額"/>
        <xdr:cNvSpPr txBox="1"/>
      </xdr:nvSpPr>
      <xdr:spPr>
        <a:xfrm>
          <a:off x="9391727" y="1108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97028</xdr:rowOff>
    </xdr:from>
    <xdr:to>
      <xdr:col>5</xdr:col>
      <xdr:colOff>409575</xdr:colOff>
      <xdr:row>83</xdr:row>
      <xdr:rowOff>27178</xdr:rowOff>
    </xdr:to>
    <xdr:sp macro="" textlink="">
      <xdr:nvSpPr>
        <xdr:cNvPr id="221" name="円/楕円 220"/>
        <xdr:cNvSpPr/>
      </xdr:nvSpPr>
      <xdr:spPr>
        <a:xfrm>
          <a:off x="3746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164864</xdr:rowOff>
    </xdr:from>
    <xdr:ext cx="405111" cy="259045"/>
    <xdr:sp macro="" textlink="">
      <xdr:nvSpPr>
        <xdr:cNvPr id="222"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18305</xdr:rowOff>
    </xdr:from>
    <xdr:ext cx="405111" cy="259045"/>
    <xdr:sp macro="" textlink="">
      <xdr:nvSpPr>
        <xdr:cNvPr id="223" name="n_1mainValue【公営住宅】&#10;有形固定資産減価償却率"/>
        <xdr:cNvSpPr txBox="1"/>
      </xdr:nvSpPr>
      <xdr:spPr>
        <a:xfrm>
          <a:off x="3582043"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131318</xdr:rowOff>
    </xdr:from>
    <xdr:to>
      <xdr:col>14</xdr:col>
      <xdr:colOff>79375</xdr:colOff>
      <xdr:row>86</xdr:row>
      <xdr:rowOff>61468</xdr:rowOff>
    </xdr:to>
    <xdr:sp macro="" textlink="">
      <xdr:nvSpPr>
        <xdr:cNvPr id="258" name="円/楕円 257"/>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59"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52595</xdr:rowOff>
    </xdr:from>
    <xdr:ext cx="469744" cy="259045"/>
    <xdr:sp macro="" textlink="">
      <xdr:nvSpPr>
        <xdr:cNvPr id="260" name="n_1mainValue【公営住宅】&#10;一人当たり面積"/>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1" name="直線コネクタ 30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3" name="直線コネクタ 30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7" name="フローチャート : 判断 30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08" name="フローチャート : 判断 307"/>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126365</xdr:rowOff>
    </xdr:from>
    <xdr:to>
      <xdr:col>22</xdr:col>
      <xdr:colOff>415925</xdr:colOff>
      <xdr:row>38</xdr:row>
      <xdr:rowOff>56515</xdr:rowOff>
    </xdr:to>
    <xdr:sp macro="" textlink="">
      <xdr:nvSpPr>
        <xdr:cNvPr id="314" name="円/楕円 313"/>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15"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73042</xdr:rowOff>
    </xdr:from>
    <xdr:ext cx="405111" cy="259045"/>
    <xdr:sp macro="" textlink="">
      <xdr:nvSpPr>
        <xdr:cNvPr id="316" name="n_1mainValue【認定こども園・幼稚園・保育所】&#10;有形固定資産減価償却率"/>
        <xdr:cNvSpPr txBox="1"/>
      </xdr:nvSpPr>
      <xdr:spPr>
        <a:xfrm>
          <a:off x="15266043"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38" name="直線コネクタ 33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3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0" name="直線コネクタ 33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2" name="直線コネクタ 34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4" name="フローチャート : 判断 34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5" name="フローチャート : 判断 344"/>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75692</xdr:rowOff>
    </xdr:from>
    <xdr:to>
      <xdr:col>31</xdr:col>
      <xdr:colOff>85725</xdr:colOff>
      <xdr:row>41</xdr:row>
      <xdr:rowOff>5842</xdr:rowOff>
    </xdr:to>
    <xdr:sp macro="" textlink="">
      <xdr:nvSpPr>
        <xdr:cNvPr id="351" name="円/楕円 350"/>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352"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168419</xdr:rowOff>
    </xdr:from>
    <xdr:ext cx="469744" cy="259045"/>
    <xdr:sp macro="" textlink="">
      <xdr:nvSpPr>
        <xdr:cNvPr id="353"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5" name="直線コネクタ 3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6" name="テキスト ボックス 3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7" name="直線コネクタ 3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8" name="テキスト ボックス 3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9" name="直線コネクタ 3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0" name="テキスト ボックス 3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1" name="直線コネクタ 3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2" name="テキスト ボックス 3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3" name="直線コネクタ 3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4" name="テキスト ボックス 3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78" name="直線コネクタ 37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7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0" name="直線コネクタ 37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2" name="直線コネクタ 38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3"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4" name="フローチャート : 判断 38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5" name="フローチャート : 判断 38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25400</xdr:rowOff>
    </xdr:from>
    <xdr:to>
      <xdr:col>22</xdr:col>
      <xdr:colOff>415925</xdr:colOff>
      <xdr:row>61</xdr:row>
      <xdr:rowOff>127000</xdr:rowOff>
    </xdr:to>
    <xdr:sp macro="" textlink="">
      <xdr:nvSpPr>
        <xdr:cNvPr id="391" name="円/楕円 390"/>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392"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118127</xdr:rowOff>
    </xdr:from>
    <xdr:ext cx="405111" cy="259045"/>
    <xdr:sp macro="" textlink="">
      <xdr:nvSpPr>
        <xdr:cNvPr id="393" name="n_1mainValue【学校施設】&#10;有形固定資産減価償却率"/>
        <xdr:cNvSpPr txBox="1"/>
      </xdr:nvSpPr>
      <xdr:spPr>
        <a:xfrm>
          <a:off x="15266043"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4" name="直線コネクタ 4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5" name="テキスト ボックス 4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6" name="直線コネクタ 4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7" name="テキスト ボックス 4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8" name="直線コネクタ 4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9" name="テキスト ボックス 4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0" name="直線コネクタ 4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1" name="テキスト ボックス 4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90297</xdr:rowOff>
    </xdr:from>
    <xdr:to>
      <xdr:col>32</xdr:col>
      <xdr:colOff>186689</xdr:colOff>
      <xdr:row>62</xdr:row>
      <xdr:rowOff>112471</xdr:rowOff>
    </xdr:to>
    <xdr:cxnSp macro="">
      <xdr:nvCxnSpPr>
        <xdr:cNvPr id="415" name="直線コネクタ 414"/>
        <xdr:cNvCxnSpPr/>
      </xdr:nvCxnSpPr>
      <xdr:spPr>
        <a:xfrm flipV="1">
          <a:off x="22160864" y="10034397"/>
          <a:ext cx="0" cy="70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116298</xdr:rowOff>
    </xdr:from>
    <xdr:ext cx="469744" cy="259045"/>
    <xdr:sp macro="" textlink="">
      <xdr:nvSpPr>
        <xdr:cNvPr id="416" name="【学校施設】&#10;一人当たり面積最小値テキスト"/>
        <xdr:cNvSpPr txBox="1"/>
      </xdr:nvSpPr>
      <xdr:spPr>
        <a:xfrm>
          <a:off x="22250400" y="1074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62</xdr:row>
      <xdr:rowOff>112471</xdr:rowOff>
    </xdr:from>
    <xdr:to>
      <xdr:col>32</xdr:col>
      <xdr:colOff>276225</xdr:colOff>
      <xdr:row>62</xdr:row>
      <xdr:rowOff>112471</xdr:rowOff>
    </xdr:to>
    <xdr:cxnSp macro="">
      <xdr:nvCxnSpPr>
        <xdr:cNvPr id="417" name="直線コネクタ 416"/>
        <xdr:cNvCxnSpPr/>
      </xdr:nvCxnSpPr>
      <xdr:spPr>
        <a:xfrm>
          <a:off x="22072600" y="1074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36974</xdr:rowOff>
    </xdr:from>
    <xdr:ext cx="469744" cy="259045"/>
    <xdr:sp macro="" textlink="">
      <xdr:nvSpPr>
        <xdr:cNvPr id="418" name="【学校施設】&#10;一人当たり面積最大値テキスト"/>
        <xdr:cNvSpPr txBox="1"/>
      </xdr:nvSpPr>
      <xdr:spPr>
        <a:xfrm>
          <a:off x="22250400" y="980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58</xdr:row>
      <xdr:rowOff>90297</xdr:rowOff>
    </xdr:from>
    <xdr:to>
      <xdr:col>32</xdr:col>
      <xdr:colOff>276225</xdr:colOff>
      <xdr:row>58</xdr:row>
      <xdr:rowOff>90297</xdr:rowOff>
    </xdr:to>
    <xdr:cxnSp macro="">
      <xdr:nvCxnSpPr>
        <xdr:cNvPr id="419" name="直線コネクタ 418"/>
        <xdr:cNvCxnSpPr/>
      </xdr:nvCxnSpPr>
      <xdr:spPr>
        <a:xfrm>
          <a:off x="22072600" y="1003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81018</xdr:rowOff>
    </xdr:from>
    <xdr:ext cx="469744" cy="259045"/>
    <xdr:sp macro="" textlink="">
      <xdr:nvSpPr>
        <xdr:cNvPr id="420" name="【学校施設】&#10;一人当たり面積平均値テキスト"/>
        <xdr:cNvSpPr txBox="1"/>
      </xdr:nvSpPr>
      <xdr:spPr>
        <a:xfrm>
          <a:off x="22250400" y="1053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102591</xdr:rowOff>
    </xdr:from>
    <xdr:to>
      <xdr:col>32</xdr:col>
      <xdr:colOff>238125</xdr:colOff>
      <xdr:row>62</xdr:row>
      <xdr:rowOff>32741</xdr:rowOff>
    </xdr:to>
    <xdr:sp macro="" textlink="">
      <xdr:nvSpPr>
        <xdr:cNvPr id="421" name="フローチャート : 判断 420"/>
        <xdr:cNvSpPr/>
      </xdr:nvSpPr>
      <xdr:spPr>
        <a:xfrm>
          <a:off x="22110700" y="1056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99619</xdr:rowOff>
    </xdr:from>
    <xdr:to>
      <xdr:col>31</xdr:col>
      <xdr:colOff>85725</xdr:colOff>
      <xdr:row>62</xdr:row>
      <xdr:rowOff>29769</xdr:rowOff>
    </xdr:to>
    <xdr:sp macro="" textlink="">
      <xdr:nvSpPr>
        <xdr:cNvPr id="422" name="フローチャート : 判断 421"/>
        <xdr:cNvSpPr/>
      </xdr:nvSpPr>
      <xdr:spPr>
        <a:xfrm>
          <a:off x="21272500" y="1055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169342</xdr:rowOff>
    </xdr:from>
    <xdr:to>
      <xdr:col>31</xdr:col>
      <xdr:colOff>85725</xdr:colOff>
      <xdr:row>55</xdr:row>
      <xdr:rowOff>99492</xdr:rowOff>
    </xdr:to>
    <xdr:sp macro="" textlink="">
      <xdr:nvSpPr>
        <xdr:cNvPr id="428" name="円/楕円 427"/>
        <xdr:cNvSpPr/>
      </xdr:nvSpPr>
      <xdr:spPr>
        <a:xfrm>
          <a:off x="21272500" y="94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20896</xdr:rowOff>
    </xdr:from>
    <xdr:ext cx="469744" cy="259045"/>
    <xdr:sp macro="" textlink="">
      <xdr:nvSpPr>
        <xdr:cNvPr id="429" name="n_1aveValue【学校施設】&#10;一人当たり面積"/>
        <xdr:cNvSpPr txBox="1"/>
      </xdr:nvSpPr>
      <xdr:spPr>
        <a:xfrm>
          <a:off x="21075727" y="1065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116019</xdr:rowOff>
    </xdr:from>
    <xdr:ext cx="469744" cy="259045"/>
    <xdr:sp macro="" textlink="">
      <xdr:nvSpPr>
        <xdr:cNvPr id="430" name="n_1mainValue【学校施設】&#10;一人当たり面積"/>
        <xdr:cNvSpPr txBox="1"/>
      </xdr:nvSpPr>
      <xdr:spPr>
        <a:xfrm>
          <a:off x="21075727" y="920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1" name="テキスト ボックス 4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55" name="直線コネクタ 454"/>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56"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57" name="直線コネクタ 456"/>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60"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61" name="フローチャート : 判断 460"/>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62" name="フローチャート : 判断 461"/>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53975</xdr:rowOff>
    </xdr:from>
    <xdr:to>
      <xdr:col>22</xdr:col>
      <xdr:colOff>415925</xdr:colOff>
      <xdr:row>85</xdr:row>
      <xdr:rowOff>155575</xdr:rowOff>
    </xdr:to>
    <xdr:sp macro="" textlink="">
      <xdr:nvSpPr>
        <xdr:cNvPr id="468" name="円/楕円 467"/>
        <xdr:cNvSpPr/>
      </xdr:nvSpPr>
      <xdr:spPr>
        <a:xfrm>
          <a:off x="15430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52088</xdr:rowOff>
    </xdr:from>
    <xdr:ext cx="405111" cy="259045"/>
    <xdr:sp macro="" textlink="">
      <xdr:nvSpPr>
        <xdr:cNvPr id="469" name="n_1aveValue【児童館】&#10;有形固定資産減価償却率"/>
        <xdr:cNvSpPr txBox="1"/>
      </xdr:nvSpPr>
      <xdr:spPr>
        <a:xfrm>
          <a:off x="15266043"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146702</xdr:rowOff>
    </xdr:from>
    <xdr:ext cx="405111" cy="259045"/>
    <xdr:sp macro="" textlink="">
      <xdr:nvSpPr>
        <xdr:cNvPr id="470" name="n_1mainValue【児童館】&#10;有形固定資産減価償却率"/>
        <xdr:cNvSpPr txBox="1"/>
      </xdr:nvSpPr>
      <xdr:spPr>
        <a:xfrm>
          <a:off x="15266043"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1" name="直線コネクタ 4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2" name="テキスト ボックス 4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3" name="直線コネクタ 4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4" name="テキスト ボックス 4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5" name="直線コネクタ 4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6" name="テキスト ボックス 4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7" name="直線コネクタ 4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8" name="テキスト ボックス 4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9" name="直線コネクタ 4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0" name="テキスト ボックス 4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1" name="直線コネクタ 4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2" name="テキスト ボックス 4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3" name="直線コネクタ 4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4" name="テキスト ボックス 4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62593</xdr:rowOff>
    </xdr:from>
    <xdr:to>
      <xdr:col>32</xdr:col>
      <xdr:colOff>186689</xdr:colOff>
      <xdr:row>86</xdr:row>
      <xdr:rowOff>87086</xdr:rowOff>
    </xdr:to>
    <xdr:cxnSp macro="">
      <xdr:nvCxnSpPr>
        <xdr:cNvPr id="496" name="直線コネクタ 495"/>
        <xdr:cNvCxnSpPr/>
      </xdr:nvCxnSpPr>
      <xdr:spPr>
        <a:xfrm flipV="1">
          <a:off x="22160864" y="13950043"/>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497" name="【児童館】&#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498" name="直線コネクタ 497"/>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9270</xdr:rowOff>
    </xdr:from>
    <xdr:ext cx="469744" cy="259045"/>
    <xdr:sp macro="" textlink="">
      <xdr:nvSpPr>
        <xdr:cNvPr id="499" name="【児童館】&#10;一人当たり面積最大値テキスト"/>
        <xdr:cNvSpPr txBox="1"/>
      </xdr:nvSpPr>
      <xdr:spPr>
        <a:xfrm>
          <a:off x="22250400" y="137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81</xdr:row>
      <xdr:rowOff>62593</xdr:rowOff>
    </xdr:from>
    <xdr:to>
      <xdr:col>32</xdr:col>
      <xdr:colOff>276225</xdr:colOff>
      <xdr:row>81</xdr:row>
      <xdr:rowOff>62593</xdr:rowOff>
    </xdr:to>
    <xdr:cxnSp macro="">
      <xdr:nvCxnSpPr>
        <xdr:cNvPr id="500" name="直線コネクタ 499"/>
        <xdr:cNvCxnSpPr/>
      </xdr:nvCxnSpPr>
      <xdr:spPr>
        <a:xfrm>
          <a:off x="220726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501"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02" name="フローチャート : 判断 501"/>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68943</xdr:rowOff>
    </xdr:from>
    <xdr:to>
      <xdr:col>31</xdr:col>
      <xdr:colOff>85725</xdr:colOff>
      <xdr:row>84</xdr:row>
      <xdr:rowOff>170543</xdr:rowOff>
    </xdr:to>
    <xdr:sp macro="" textlink="">
      <xdr:nvSpPr>
        <xdr:cNvPr id="503" name="フローチャート : 判断 502"/>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19957</xdr:rowOff>
    </xdr:from>
    <xdr:to>
      <xdr:col>31</xdr:col>
      <xdr:colOff>85725</xdr:colOff>
      <xdr:row>78</xdr:row>
      <xdr:rowOff>121557</xdr:rowOff>
    </xdr:to>
    <xdr:sp macro="" textlink="">
      <xdr:nvSpPr>
        <xdr:cNvPr id="509" name="円/楕円 508"/>
        <xdr:cNvSpPr/>
      </xdr:nvSpPr>
      <xdr:spPr>
        <a:xfrm>
          <a:off x="21272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161670</xdr:rowOff>
    </xdr:from>
    <xdr:ext cx="469744" cy="259045"/>
    <xdr:sp macro="" textlink="">
      <xdr:nvSpPr>
        <xdr:cNvPr id="510"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138084</xdr:rowOff>
    </xdr:from>
    <xdr:ext cx="469744" cy="259045"/>
    <xdr:sp macro="" textlink="">
      <xdr:nvSpPr>
        <xdr:cNvPr id="511" name="n_1mainValue【児童館】&#10;一人当たり面積"/>
        <xdr:cNvSpPr txBox="1"/>
      </xdr:nvSpPr>
      <xdr:spPr>
        <a:xfrm>
          <a:off x="210757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9" name="正方形/長方形 5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7" name="正方形/長方形 5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年度の有形固定資産減価償却率については、学校施設が</a:t>
          </a:r>
          <a:r>
            <a:rPr kumimoji="1" lang="en-US" altLang="ja-JP" sz="1100" baseline="0">
              <a:solidFill>
                <a:schemeClr val="dk1"/>
              </a:solidFill>
              <a:effectLst/>
              <a:latin typeface="+mn-lt"/>
              <a:ea typeface="+mn-ea"/>
              <a:cs typeface="+mn-cs"/>
            </a:rPr>
            <a:t>53.5%</a:t>
          </a:r>
          <a:r>
            <a:rPr kumimoji="1" lang="ja-JP" altLang="ja-JP" sz="1100" baseline="0">
              <a:solidFill>
                <a:schemeClr val="dk1"/>
              </a:solidFill>
              <a:effectLst/>
              <a:latin typeface="+mn-lt"/>
              <a:ea typeface="+mn-ea"/>
              <a:cs typeface="+mn-cs"/>
            </a:rPr>
            <a:t>となっており類似団体と比較すると低い水準となっている。要因としては市では小・中学校の大規模改修工事を進めており、平成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年度においても中学校１校の改修工事を行ったことが考えられる。</a:t>
          </a:r>
          <a:endParaRPr lang="ja-JP" altLang="ja-JP" sz="1400">
            <a:effectLst/>
          </a:endParaRPr>
        </a:p>
        <a:p>
          <a:r>
            <a:rPr kumimoji="1" lang="ja-JP" altLang="ja-JP" sz="1100" baseline="0">
              <a:solidFill>
                <a:schemeClr val="dk1"/>
              </a:solidFill>
              <a:effectLst/>
              <a:latin typeface="+mn-lt"/>
              <a:ea typeface="+mn-ea"/>
              <a:cs typeface="+mn-cs"/>
            </a:rPr>
            <a:t>一方で図書館</a:t>
          </a:r>
          <a:r>
            <a:rPr kumimoji="1" lang="en-US" altLang="ja-JP" sz="1100" baseline="0">
              <a:solidFill>
                <a:schemeClr val="dk1"/>
              </a:solidFill>
              <a:effectLst/>
              <a:latin typeface="+mn-lt"/>
              <a:ea typeface="+mn-ea"/>
              <a:cs typeface="+mn-cs"/>
            </a:rPr>
            <a:t>60.5%</a:t>
          </a:r>
          <a:r>
            <a:rPr kumimoji="1" lang="ja-JP" altLang="ja-JP" sz="1100" baseline="0">
              <a:solidFill>
                <a:schemeClr val="dk1"/>
              </a:solidFill>
              <a:effectLst/>
              <a:latin typeface="+mn-lt"/>
              <a:ea typeface="+mn-ea"/>
              <a:cs typeface="+mn-cs"/>
            </a:rPr>
            <a:t>、体育館・プール</a:t>
          </a:r>
          <a:r>
            <a:rPr kumimoji="1" lang="en-US" altLang="ja-JP" sz="1100" baseline="0">
              <a:solidFill>
                <a:schemeClr val="dk1"/>
              </a:solidFill>
              <a:effectLst/>
              <a:latin typeface="+mn-lt"/>
              <a:ea typeface="+mn-ea"/>
              <a:cs typeface="+mn-cs"/>
            </a:rPr>
            <a:t>86.4</a:t>
          </a:r>
          <a:r>
            <a:rPr kumimoji="1" lang="ja-JP" altLang="ja-JP" sz="1100" baseline="0">
              <a:solidFill>
                <a:schemeClr val="dk1"/>
              </a:solidFill>
              <a:effectLst/>
              <a:latin typeface="+mn-lt"/>
              <a:ea typeface="+mn-ea"/>
              <a:cs typeface="+mn-cs"/>
            </a:rPr>
            <a:t>％、庁舎</a:t>
          </a:r>
          <a:r>
            <a:rPr kumimoji="1" lang="en-US" altLang="ja-JP" sz="1100" baseline="0">
              <a:solidFill>
                <a:schemeClr val="dk1"/>
              </a:solidFill>
              <a:effectLst/>
              <a:latin typeface="+mn-lt"/>
              <a:ea typeface="+mn-ea"/>
              <a:cs typeface="+mn-cs"/>
            </a:rPr>
            <a:t>74.7%</a:t>
          </a:r>
          <a:r>
            <a:rPr kumimoji="1" lang="ja-JP" altLang="ja-JP" sz="1100" baseline="0">
              <a:solidFill>
                <a:schemeClr val="dk1"/>
              </a:solidFill>
              <a:effectLst/>
              <a:latin typeface="+mn-lt"/>
              <a:ea typeface="+mn-ea"/>
              <a:cs typeface="+mn-cs"/>
            </a:rPr>
            <a:t>といずれも類似団体と比較して高い水準となっており老朽化が進んでいることが読み取れる。市庁舎の建替及び市内公共施設の耐震化工事などを実施していく予定ではあるが、老</a:t>
          </a:r>
          <a:r>
            <a:rPr lang="ja-JP" altLang="ja-JP" sz="1100">
              <a:solidFill>
                <a:schemeClr val="dk1"/>
              </a:solidFill>
              <a:effectLst/>
              <a:latin typeface="+mn-lt"/>
              <a:ea typeface="+mn-ea"/>
              <a:cs typeface="+mn-cs"/>
            </a:rPr>
            <a:t>朽化した公共施設を適切に維持していくためには多額の費用がかかり、限られた財源の中で、現在保有している公共施設を全て維持していくことは困難である。今後、公共施設の適正配置や集約化等に関する再編を検討し、将来的な財政負担を軽減す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東京都清瀬市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74,510
73,374
10.23
29,883,228
28,838,518
976,254
15,080,056
18,682,079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34925</xdr:rowOff>
    </xdr:from>
    <xdr:to>
      <xdr:col>5</xdr:col>
      <xdr:colOff>409575</xdr:colOff>
      <xdr:row>35</xdr:row>
      <xdr:rowOff>136525</xdr:rowOff>
    </xdr:to>
    <xdr:sp macro="" textlink="">
      <xdr:nvSpPr>
        <xdr:cNvPr id="70" name="円/楕円 69"/>
        <xdr:cNvSpPr/>
      </xdr:nvSpPr>
      <xdr:spPr>
        <a:xfrm>
          <a:off x="374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153052</xdr:rowOff>
    </xdr:from>
    <xdr:ext cx="405111" cy="259045"/>
    <xdr:sp macro="" textlink="">
      <xdr:nvSpPr>
        <xdr:cNvPr id="71" name="n_1mainValue【図書館】&#10;有形固定資産減価償却率"/>
        <xdr:cNvSpPr txBox="1"/>
      </xdr:nvSpPr>
      <xdr:spPr>
        <a:xfrm>
          <a:off x="3582043"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3"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158750</xdr:rowOff>
    </xdr:from>
    <xdr:to>
      <xdr:col>14</xdr:col>
      <xdr:colOff>79375</xdr:colOff>
      <xdr:row>35</xdr:row>
      <xdr:rowOff>88900</xdr:rowOff>
    </xdr:to>
    <xdr:sp macro="" textlink="">
      <xdr:nvSpPr>
        <xdr:cNvPr id="109" name="円/楕円 108"/>
        <xdr:cNvSpPr/>
      </xdr:nvSpPr>
      <xdr:spPr>
        <a:xfrm>
          <a:off x="958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105427</xdr:rowOff>
    </xdr:from>
    <xdr:ext cx="469744" cy="259045"/>
    <xdr:sp macro="" textlink="">
      <xdr:nvSpPr>
        <xdr:cNvPr id="110" name="n_1mainValue【図書館】&#10;一人当たり面積"/>
        <xdr:cNvSpPr txBox="1"/>
      </xdr:nvSpPr>
      <xdr:spPr>
        <a:xfrm>
          <a:off x="93917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106135</xdr:rowOff>
    </xdr:from>
    <xdr:to>
      <xdr:col>6</xdr:col>
      <xdr:colOff>510540</xdr:colOff>
      <xdr:row>63</xdr:row>
      <xdr:rowOff>119199</xdr:rowOff>
    </xdr:to>
    <xdr:cxnSp macro="">
      <xdr:nvCxnSpPr>
        <xdr:cNvPr id="136" name="直線コネクタ 135"/>
        <xdr:cNvCxnSpPr/>
      </xdr:nvCxnSpPr>
      <xdr:spPr>
        <a:xfrm flipV="1">
          <a:off x="4634865" y="9707335"/>
          <a:ext cx="0" cy="1213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123026</xdr:rowOff>
    </xdr:from>
    <xdr:ext cx="405111" cy="259045"/>
    <xdr:sp macro="" textlink="">
      <xdr:nvSpPr>
        <xdr:cNvPr id="137" name="【体育館・プール】&#10;有形固定資産減価償却率最小値テキスト"/>
        <xdr:cNvSpPr txBox="1"/>
      </xdr:nvSpPr>
      <xdr:spPr>
        <a:xfrm>
          <a:off x="47244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119199</xdr:rowOff>
    </xdr:from>
    <xdr:to>
      <xdr:col>6</xdr:col>
      <xdr:colOff>600075</xdr:colOff>
      <xdr:row>63</xdr:row>
      <xdr:rowOff>119199</xdr:rowOff>
    </xdr:to>
    <xdr:cxnSp macro="">
      <xdr:nvCxnSpPr>
        <xdr:cNvPr id="138" name="直線コネクタ 137"/>
        <xdr:cNvCxnSpPr/>
      </xdr:nvCxnSpPr>
      <xdr:spPr>
        <a:xfrm>
          <a:off x="4546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52812</xdr:rowOff>
    </xdr:from>
    <xdr:ext cx="405111" cy="259045"/>
    <xdr:sp macro="" textlink="">
      <xdr:nvSpPr>
        <xdr:cNvPr id="139" name="【体育館・プール】&#10;有形固定資産減価償却率最大値テキスト"/>
        <xdr:cNvSpPr txBox="1"/>
      </xdr:nvSpPr>
      <xdr:spPr>
        <a:xfrm>
          <a:off x="4724400" y="948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56</xdr:row>
      <xdr:rowOff>106135</xdr:rowOff>
    </xdr:from>
    <xdr:to>
      <xdr:col>6</xdr:col>
      <xdr:colOff>600075</xdr:colOff>
      <xdr:row>56</xdr:row>
      <xdr:rowOff>106135</xdr:rowOff>
    </xdr:to>
    <xdr:cxnSp macro="">
      <xdr:nvCxnSpPr>
        <xdr:cNvPr id="140" name="直線コネクタ 139"/>
        <xdr:cNvCxnSpPr/>
      </xdr:nvCxnSpPr>
      <xdr:spPr>
        <a:xfrm>
          <a:off x="4546600" y="970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15801</xdr:rowOff>
    </xdr:from>
    <xdr:ext cx="405111" cy="259045"/>
    <xdr:sp macro="" textlink="">
      <xdr:nvSpPr>
        <xdr:cNvPr id="141" name="【体育館・プール】&#10;有形固定資産減価償却率平均値テキスト"/>
        <xdr:cNvSpPr txBox="1"/>
      </xdr:nvSpPr>
      <xdr:spPr>
        <a:xfrm>
          <a:off x="47244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37374</xdr:rowOff>
    </xdr:from>
    <xdr:to>
      <xdr:col>6</xdr:col>
      <xdr:colOff>561975</xdr:colOff>
      <xdr:row>59</xdr:row>
      <xdr:rowOff>138974</xdr:rowOff>
    </xdr:to>
    <xdr:sp macro="" textlink="">
      <xdr:nvSpPr>
        <xdr:cNvPr id="142" name="フローチャート : 判断 14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16147</xdr:rowOff>
    </xdr:from>
    <xdr:to>
      <xdr:col>5</xdr:col>
      <xdr:colOff>409575</xdr:colOff>
      <xdr:row>59</xdr:row>
      <xdr:rowOff>117747</xdr:rowOff>
    </xdr:to>
    <xdr:sp macro="" textlink="">
      <xdr:nvSpPr>
        <xdr:cNvPr id="143" name="フローチャート : 判断 142"/>
        <xdr:cNvSpPr/>
      </xdr:nvSpPr>
      <xdr:spPr>
        <a:xfrm>
          <a:off x="3746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108874</xdr:rowOff>
    </xdr:from>
    <xdr:ext cx="405111" cy="259045"/>
    <xdr:sp macro="" textlink="">
      <xdr:nvSpPr>
        <xdr:cNvPr id="144" name="n_1aveValue【体育館・プール】&#10;有形固定資産減価償却率"/>
        <xdr:cNvSpPr txBox="1"/>
      </xdr:nvSpPr>
      <xdr:spPr>
        <a:xfrm>
          <a:off x="3582043"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40640</xdr:rowOff>
    </xdr:from>
    <xdr:to>
      <xdr:col>5</xdr:col>
      <xdr:colOff>409575</xdr:colOff>
      <xdr:row>56</xdr:row>
      <xdr:rowOff>142240</xdr:rowOff>
    </xdr:to>
    <xdr:sp macro="" textlink="">
      <xdr:nvSpPr>
        <xdr:cNvPr id="150" name="円/楕円 149"/>
        <xdr:cNvSpPr/>
      </xdr:nvSpPr>
      <xdr:spPr>
        <a:xfrm>
          <a:off x="3746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158767</xdr:rowOff>
    </xdr:from>
    <xdr:ext cx="405111" cy="259045"/>
    <xdr:sp macro="" textlink="">
      <xdr:nvSpPr>
        <xdr:cNvPr id="151" name="n_1mainValue【体育館・プール】&#10;有形固定資産減価償却率"/>
        <xdr:cNvSpPr txBox="1"/>
      </xdr:nvSpPr>
      <xdr:spPr>
        <a:xfrm>
          <a:off x="3582043"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3" name="テキスト ボックス 16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5" name="テキスト ボックス 16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7" name="テキスト ボックス 16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9" name="テキスト ボックス 16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1" name="テキスト ボックス 17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5" name="直線コネクタ 174"/>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6"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7" name="直線コネクタ 17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8"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9" name="直線コネクタ 178"/>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0"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1" name="フローチャート : 判断 180"/>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2" name="フローチャート : 判断 181"/>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3"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170180</xdr:rowOff>
    </xdr:from>
    <xdr:to>
      <xdr:col>14</xdr:col>
      <xdr:colOff>79375</xdr:colOff>
      <xdr:row>63</xdr:row>
      <xdr:rowOff>100330</xdr:rowOff>
    </xdr:to>
    <xdr:sp macro="" textlink="">
      <xdr:nvSpPr>
        <xdr:cNvPr id="189" name="円/楕円 188"/>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91457</xdr:rowOff>
    </xdr:from>
    <xdr:ext cx="469744" cy="259045"/>
    <xdr:sp macro="" textlink="">
      <xdr:nvSpPr>
        <xdr:cNvPr id="190" name="n_1mainValue【体育館・プール】&#10;一人当たり面積"/>
        <xdr:cNvSpPr txBox="1"/>
      </xdr:nvSpPr>
      <xdr:spPr>
        <a:xfrm>
          <a:off x="9391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5" name="直線コネクタ 21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7" name="直線コネクタ 21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9" name="直線コネクタ 21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2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21" name="フローチャート : 判断 22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2" name="フローチャート : 判断 22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114952</xdr:rowOff>
    </xdr:from>
    <xdr:ext cx="405111" cy="259045"/>
    <xdr:sp macro="" textlink="">
      <xdr:nvSpPr>
        <xdr:cNvPr id="223"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50164</xdr:rowOff>
    </xdr:from>
    <xdr:to>
      <xdr:col>5</xdr:col>
      <xdr:colOff>409575</xdr:colOff>
      <xdr:row>84</xdr:row>
      <xdr:rowOff>151764</xdr:rowOff>
    </xdr:to>
    <xdr:sp macro="" textlink="">
      <xdr:nvSpPr>
        <xdr:cNvPr id="229" name="円/楕円 228"/>
        <xdr:cNvSpPr/>
      </xdr:nvSpPr>
      <xdr:spPr>
        <a:xfrm>
          <a:off x="3746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142891</xdr:rowOff>
    </xdr:from>
    <xdr:ext cx="405111" cy="259045"/>
    <xdr:sp macro="" textlink="">
      <xdr:nvSpPr>
        <xdr:cNvPr id="230" name="n_1mainValue【福祉施設】&#10;有形固定資産減価償却率"/>
        <xdr:cNvSpPr txBox="1"/>
      </xdr:nvSpPr>
      <xdr:spPr>
        <a:xfrm>
          <a:off x="3582043"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1" name="直線コネクタ 24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2" name="テキスト ボックス 24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3" name="直線コネクタ 24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4" name="テキスト ボックス 24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5" name="直線コネクタ 24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6" name="テキスト ボックス 24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7" name="直線コネクタ 24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8" name="テキスト ボックス 24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2" name="直線コネクタ 251"/>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3"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4" name="直線コネクタ 253"/>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5"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6" name="直線コネクタ 255"/>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7"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8" name="フローチャート : 判断 257"/>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9" name="フローチャート : 判断 258"/>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60"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37592</xdr:rowOff>
    </xdr:from>
    <xdr:to>
      <xdr:col>14</xdr:col>
      <xdr:colOff>79375</xdr:colOff>
      <xdr:row>85</xdr:row>
      <xdr:rowOff>139192</xdr:rowOff>
    </xdr:to>
    <xdr:sp macro="" textlink="">
      <xdr:nvSpPr>
        <xdr:cNvPr id="266" name="円/楕円 265"/>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130319</xdr:rowOff>
    </xdr:from>
    <xdr:ext cx="469744" cy="259045"/>
    <xdr:sp macro="" textlink="">
      <xdr:nvSpPr>
        <xdr:cNvPr id="267" name="n_1mainValue【福祉施設】&#10;一人当たり面積"/>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9" name="テキスト ボックス 27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3811</xdr:rowOff>
    </xdr:from>
    <xdr:to>
      <xdr:col>6</xdr:col>
      <xdr:colOff>510540</xdr:colOff>
      <xdr:row>103</xdr:row>
      <xdr:rowOff>133350</xdr:rowOff>
    </xdr:to>
    <xdr:cxnSp macro="">
      <xdr:nvCxnSpPr>
        <xdr:cNvPr id="291" name="直線コネクタ 290"/>
        <xdr:cNvCxnSpPr/>
      </xdr:nvCxnSpPr>
      <xdr:spPr>
        <a:xfrm flipV="1">
          <a:off x="4634865" y="17148811"/>
          <a:ext cx="0" cy="643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137177</xdr:rowOff>
    </xdr:from>
    <xdr:ext cx="405111" cy="259045"/>
    <xdr:sp macro="" textlink="">
      <xdr:nvSpPr>
        <xdr:cNvPr id="292" name="【市民会館】&#10;有形固定資産減価償却率最小値テキスト"/>
        <xdr:cNvSpPr txBox="1"/>
      </xdr:nvSpPr>
      <xdr:spPr>
        <a:xfrm>
          <a:off x="4724400"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103</xdr:row>
      <xdr:rowOff>133350</xdr:rowOff>
    </xdr:from>
    <xdr:to>
      <xdr:col>6</xdr:col>
      <xdr:colOff>600075</xdr:colOff>
      <xdr:row>103</xdr:row>
      <xdr:rowOff>133350</xdr:rowOff>
    </xdr:to>
    <xdr:cxnSp macro="">
      <xdr:nvCxnSpPr>
        <xdr:cNvPr id="293" name="直線コネクタ 292"/>
        <xdr:cNvCxnSpPr/>
      </xdr:nvCxnSpPr>
      <xdr:spPr>
        <a:xfrm>
          <a:off x="4546600" y="17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121938</xdr:rowOff>
    </xdr:from>
    <xdr:ext cx="405111" cy="259045"/>
    <xdr:sp macro="" textlink="">
      <xdr:nvSpPr>
        <xdr:cNvPr id="294" name="【市民会館】&#10;有形固定資産減価償却率最大値テキスト"/>
        <xdr:cNvSpPr txBox="1"/>
      </xdr:nvSpPr>
      <xdr:spPr>
        <a:xfrm>
          <a:off x="47244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3811</xdr:rowOff>
    </xdr:from>
    <xdr:to>
      <xdr:col>6</xdr:col>
      <xdr:colOff>600075</xdr:colOff>
      <xdr:row>100</xdr:row>
      <xdr:rowOff>3811</xdr:rowOff>
    </xdr:to>
    <xdr:cxnSp macro="">
      <xdr:nvCxnSpPr>
        <xdr:cNvPr id="295" name="直線コネクタ 294"/>
        <xdr:cNvCxnSpPr/>
      </xdr:nvCxnSpPr>
      <xdr:spPr>
        <a:xfrm>
          <a:off x="4546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123841</xdr:rowOff>
    </xdr:from>
    <xdr:ext cx="405111" cy="259045"/>
    <xdr:sp macro="" textlink="">
      <xdr:nvSpPr>
        <xdr:cNvPr id="296" name="【市民会館】&#10;有形固定資産減価償却率平均値テキスト"/>
        <xdr:cNvSpPr txBox="1"/>
      </xdr:nvSpPr>
      <xdr:spPr>
        <a:xfrm>
          <a:off x="4724400" y="17440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145414</xdr:rowOff>
    </xdr:from>
    <xdr:to>
      <xdr:col>6</xdr:col>
      <xdr:colOff>561975</xdr:colOff>
      <xdr:row>102</xdr:row>
      <xdr:rowOff>75564</xdr:rowOff>
    </xdr:to>
    <xdr:sp macro="" textlink="">
      <xdr:nvSpPr>
        <xdr:cNvPr id="297" name="フローチャート : 判断 296"/>
        <xdr:cNvSpPr/>
      </xdr:nvSpPr>
      <xdr:spPr>
        <a:xfrm>
          <a:off x="4584700" y="174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168275</xdr:rowOff>
    </xdr:from>
    <xdr:to>
      <xdr:col>5</xdr:col>
      <xdr:colOff>409575</xdr:colOff>
      <xdr:row>103</xdr:row>
      <xdr:rowOff>98425</xdr:rowOff>
    </xdr:to>
    <xdr:sp macro="" textlink="">
      <xdr:nvSpPr>
        <xdr:cNvPr id="298" name="フローチャート : 判断 297"/>
        <xdr:cNvSpPr/>
      </xdr:nvSpPr>
      <xdr:spPr>
        <a:xfrm>
          <a:off x="3746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114952</xdr:rowOff>
    </xdr:from>
    <xdr:ext cx="405111" cy="259045"/>
    <xdr:sp macro="" textlink="">
      <xdr:nvSpPr>
        <xdr:cNvPr id="299" name="n_1aveValue【市民会館】&#10;有形固定資産減価償却率"/>
        <xdr:cNvSpPr txBox="1"/>
      </xdr:nvSpPr>
      <xdr:spPr>
        <a:xfrm>
          <a:off x="3582043"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21589</xdr:rowOff>
    </xdr:from>
    <xdr:to>
      <xdr:col>5</xdr:col>
      <xdr:colOff>409575</xdr:colOff>
      <xdr:row>107</xdr:row>
      <xdr:rowOff>123189</xdr:rowOff>
    </xdr:to>
    <xdr:sp macro="" textlink="">
      <xdr:nvSpPr>
        <xdr:cNvPr id="305" name="円/楕円 304"/>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114316</xdr:rowOff>
    </xdr:from>
    <xdr:ext cx="405111" cy="259045"/>
    <xdr:sp macro="" textlink="">
      <xdr:nvSpPr>
        <xdr:cNvPr id="306" name="n_1mainValue【市民会館】&#10;有形固定資産減価償却率"/>
        <xdr:cNvSpPr txBox="1"/>
      </xdr:nvSpPr>
      <xdr:spPr>
        <a:xfrm>
          <a:off x="3582043"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30" name="直線コネクタ 32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2" name="直線コネクタ 33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4" name="直線コネクタ 33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5"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6" name="フローチャート : 判断 33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7" name="フローチャート : 判断 336"/>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109238</xdr:rowOff>
    </xdr:from>
    <xdr:ext cx="469744" cy="259045"/>
    <xdr:sp macro="" textlink="">
      <xdr:nvSpPr>
        <xdr:cNvPr id="338"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71120</xdr:rowOff>
    </xdr:from>
    <xdr:to>
      <xdr:col>14</xdr:col>
      <xdr:colOff>79375</xdr:colOff>
      <xdr:row>108</xdr:row>
      <xdr:rowOff>1270</xdr:rowOff>
    </xdr:to>
    <xdr:sp macro="" textlink="">
      <xdr:nvSpPr>
        <xdr:cNvPr id="344" name="円/楕円 343"/>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163847</xdr:rowOff>
    </xdr:from>
    <xdr:ext cx="469744" cy="259045"/>
    <xdr:sp macro="" textlink="">
      <xdr:nvSpPr>
        <xdr:cNvPr id="345"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3" name="テキスト ボックス 3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85" name="直線コネクタ 38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8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87" name="直線コネクタ 38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8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89" name="直線コネクタ 38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39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91" name="フローチャート : 判断 39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92" name="フローチャート : 判断 391"/>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156227</xdr:rowOff>
    </xdr:from>
    <xdr:ext cx="405111" cy="259045"/>
    <xdr:sp macro="" textlink="">
      <xdr:nvSpPr>
        <xdr:cNvPr id="393"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4445</xdr:rowOff>
    </xdr:from>
    <xdr:to>
      <xdr:col>22</xdr:col>
      <xdr:colOff>415925</xdr:colOff>
      <xdr:row>58</xdr:row>
      <xdr:rowOff>106045</xdr:rowOff>
    </xdr:to>
    <xdr:sp macro="" textlink="">
      <xdr:nvSpPr>
        <xdr:cNvPr id="399" name="円/楕円 398"/>
        <xdr:cNvSpPr/>
      </xdr:nvSpPr>
      <xdr:spPr>
        <a:xfrm>
          <a:off x="15430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122572</xdr:rowOff>
    </xdr:from>
    <xdr:ext cx="405111" cy="259045"/>
    <xdr:sp macro="" textlink="">
      <xdr:nvSpPr>
        <xdr:cNvPr id="400" name="n_1mainValue【保健センター・保健所】&#10;有形固定資産減価償却率"/>
        <xdr:cNvSpPr txBox="1"/>
      </xdr:nvSpPr>
      <xdr:spPr>
        <a:xfrm>
          <a:off x="15266043"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22" name="直線コネクタ 421"/>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3"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4" name="直線コネクタ 42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25"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26" name="直線コネクタ 425"/>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7"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8" name="フローチャート : 判断 42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29" name="フローチャート : 判断 428"/>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30"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52070</xdr:rowOff>
    </xdr:from>
    <xdr:to>
      <xdr:col>31</xdr:col>
      <xdr:colOff>85725</xdr:colOff>
      <xdr:row>59</xdr:row>
      <xdr:rowOff>153670</xdr:rowOff>
    </xdr:to>
    <xdr:sp macro="" textlink="">
      <xdr:nvSpPr>
        <xdr:cNvPr id="436" name="円/楕円 435"/>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144797</xdr:rowOff>
    </xdr:from>
    <xdr:ext cx="469744" cy="259045"/>
    <xdr:sp macro="" textlink="">
      <xdr:nvSpPr>
        <xdr:cNvPr id="437" name="n_1mainValue【保健センター・保健所】&#10;一人当たり面積"/>
        <xdr:cNvSpPr txBox="1"/>
      </xdr:nvSpPr>
      <xdr:spPr>
        <a:xfrm>
          <a:off x="21075727"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3" name="直線コネクタ 46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5" name="直線コネクタ 46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7" name="直線コネクタ 46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68"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69" name="フローチャート : 判断 46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70" name="フローチャート : 判断 46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471"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70576</xdr:rowOff>
    </xdr:from>
    <xdr:to>
      <xdr:col>22</xdr:col>
      <xdr:colOff>415925</xdr:colOff>
      <xdr:row>83</xdr:row>
      <xdr:rowOff>726</xdr:rowOff>
    </xdr:to>
    <xdr:sp macro="" textlink="">
      <xdr:nvSpPr>
        <xdr:cNvPr id="477" name="円/楕円 476"/>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163303</xdr:rowOff>
    </xdr:from>
    <xdr:ext cx="405111" cy="259045"/>
    <xdr:sp macro="" textlink="">
      <xdr:nvSpPr>
        <xdr:cNvPr id="478" name="n_1mainValue【消防施設】&#10;有形固定資産減価償却率"/>
        <xdr:cNvSpPr txBox="1"/>
      </xdr:nvSpPr>
      <xdr:spPr>
        <a:xfrm>
          <a:off x="15266043"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2" name="直線コネクタ 501"/>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3"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4" name="直線コネクタ 50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5"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6" name="直線コネクタ 50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7"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8" name="フローチャート : 判断 50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09" name="フローチャート : 判断 508"/>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10"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146050</xdr:rowOff>
    </xdr:from>
    <xdr:to>
      <xdr:col>31</xdr:col>
      <xdr:colOff>85725</xdr:colOff>
      <xdr:row>86</xdr:row>
      <xdr:rowOff>76200</xdr:rowOff>
    </xdr:to>
    <xdr:sp macro="" textlink="">
      <xdr:nvSpPr>
        <xdr:cNvPr id="516" name="円/楕円 515"/>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67327</xdr:rowOff>
    </xdr:from>
    <xdr:ext cx="469744" cy="259045"/>
    <xdr:sp macro="" textlink="">
      <xdr:nvSpPr>
        <xdr:cNvPr id="517" name="n_1mainValue【消防施設】&#10;一人当たり面積"/>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3" name="直線コネクタ 542"/>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4"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5" name="直線コネクタ 54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6"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7" name="直線コネクタ 546"/>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48"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49" name="フローチャート : 判断 548"/>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50" name="フローチャート : 判断 549"/>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551"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136434</xdr:rowOff>
    </xdr:from>
    <xdr:to>
      <xdr:col>22</xdr:col>
      <xdr:colOff>415925</xdr:colOff>
      <xdr:row>102</xdr:row>
      <xdr:rowOff>66584</xdr:rowOff>
    </xdr:to>
    <xdr:sp macro="" textlink="">
      <xdr:nvSpPr>
        <xdr:cNvPr id="557" name="円/楕円 556"/>
        <xdr:cNvSpPr/>
      </xdr:nvSpPr>
      <xdr:spPr>
        <a:xfrm>
          <a:off x="15430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83111</xdr:rowOff>
    </xdr:from>
    <xdr:ext cx="405111" cy="259045"/>
    <xdr:sp macro="" textlink="">
      <xdr:nvSpPr>
        <xdr:cNvPr id="558" name="n_1mainValue【庁舎】&#10;有形固定資産減価償却率"/>
        <xdr:cNvSpPr txBox="1"/>
      </xdr:nvSpPr>
      <xdr:spPr>
        <a:xfrm>
          <a:off x="15266043"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82" name="直線コネクタ 58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4" name="直線コネクタ 58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6" name="直線コネクタ 58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87"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8" name="フローチャート : 判断 58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89" name="フローチャート : 判断 58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590"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36830</xdr:rowOff>
    </xdr:from>
    <xdr:to>
      <xdr:col>31</xdr:col>
      <xdr:colOff>85725</xdr:colOff>
      <xdr:row>106</xdr:row>
      <xdr:rowOff>138430</xdr:rowOff>
    </xdr:to>
    <xdr:sp macro="" textlink="">
      <xdr:nvSpPr>
        <xdr:cNvPr id="596" name="円/楕円 595"/>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129557</xdr:rowOff>
    </xdr:from>
    <xdr:ext cx="469744" cy="259045"/>
    <xdr:sp macro="" textlink="">
      <xdr:nvSpPr>
        <xdr:cNvPr id="597"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年度の有形固定資産減価償却率については、学校施設が</a:t>
          </a:r>
          <a:r>
            <a:rPr kumimoji="1" lang="en-US" altLang="ja-JP" sz="1100" baseline="0">
              <a:solidFill>
                <a:schemeClr val="dk1"/>
              </a:solidFill>
              <a:effectLst/>
              <a:latin typeface="+mn-lt"/>
              <a:ea typeface="+mn-ea"/>
              <a:cs typeface="+mn-cs"/>
            </a:rPr>
            <a:t>53.5%</a:t>
          </a:r>
          <a:r>
            <a:rPr kumimoji="1" lang="ja-JP" altLang="ja-JP" sz="1100" baseline="0">
              <a:solidFill>
                <a:schemeClr val="dk1"/>
              </a:solidFill>
              <a:effectLst/>
              <a:latin typeface="+mn-lt"/>
              <a:ea typeface="+mn-ea"/>
              <a:cs typeface="+mn-cs"/>
            </a:rPr>
            <a:t>となっており類似団体と比較すると低い水準となっている。要因としては市では小・中学校の大規模改修工事を進めており、平成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年度においても中学校１校の改修工事を行ったことが考えられる。</a:t>
          </a:r>
          <a:endParaRPr lang="ja-JP" altLang="ja-JP" sz="1400">
            <a:effectLst/>
          </a:endParaRPr>
        </a:p>
        <a:p>
          <a:r>
            <a:rPr kumimoji="1" lang="ja-JP" altLang="ja-JP" sz="1100" baseline="0">
              <a:solidFill>
                <a:schemeClr val="dk1"/>
              </a:solidFill>
              <a:effectLst/>
              <a:latin typeface="+mn-lt"/>
              <a:ea typeface="+mn-ea"/>
              <a:cs typeface="+mn-cs"/>
            </a:rPr>
            <a:t>一方で図書館</a:t>
          </a:r>
          <a:r>
            <a:rPr kumimoji="1" lang="en-US" altLang="ja-JP" sz="1100" baseline="0">
              <a:solidFill>
                <a:schemeClr val="dk1"/>
              </a:solidFill>
              <a:effectLst/>
              <a:latin typeface="+mn-lt"/>
              <a:ea typeface="+mn-ea"/>
              <a:cs typeface="+mn-cs"/>
            </a:rPr>
            <a:t>60.5%</a:t>
          </a:r>
          <a:r>
            <a:rPr kumimoji="1" lang="ja-JP" altLang="ja-JP" sz="1100" baseline="0">
              <a:solidFill>
                <a:schemeClr val="dk1"/>
              </a:solidFill>
              <a:effectLst/>
              <a:latin typeface="+mn-lt"/>
              <a:ea typeface="+mn-ea"/>
              <a:cs typeface="+mn-cs"/>
            </a:rPr>
            <a:t>、体育館・プール</a:t>
          </a:r>
          <a:r>
            <a:rPr kumimoji="1" lang="en-US" altLang="ja-JP" sz="1100" baseline="0">
              <a:solidFill>
                <a:schemeClr val="dk1"/>
              </a:solidFill>
              <a:effectLst/>
              <a:latin typeface="+mn-lt"/>
              <a:ea typeface="+mn-ea"/>
              <a:cs typeface="+mn-cs"/>
            </a:rPr>
            <a:t>86.4</a:t>
          </a:r>
          <a:r>
            <a:rPr kumimoji="1" lang="ja-JP" altLang="ja-JP" sz="1100" baseline="0">
              <a:solidFill>
                <a:schemeClr val="dk1"/>
              </a:solidFill>
              <a:effectLst/>
              <a:latin typeface="+mn-lt"/>
              <a:ea typeface="+mn-ea"/>
              <a:cs typeface="+mn-cs"/>
            </a:rPr>
            <a:t>％、庁舎</a:t>
          </a:r>
          <a:r>
            <a:rPr kumimoji="1" lang="en-US" altLang="ja-JP" sz="1100" baseline="0">
              <a:solidFill>
                <a:schemeClr val="dk1"/>
              </a:solidFill>
              <a:effectLst/>
              <a:latin typeface="+mn-lt"/>
              <a:ea typeface="+mn-ea"/>
              <a:cs typeface="+mn-cs"/>
            </a:rPr>
            <a:t>74.7%</a:t>
          </a:r>
          <a:r>
            <a:rPr kumimoji="1" lang="ja-JP" altLang="ja-JP" sz="1100" baseline="0">
              <a:solidFill>
                <a:schemeClr val="dk1"/>
              </a:solidFill>
              <a:effectLst/>
              <a:latin typeface="+mn-lt"/>
              <a:ea typeface="+mn-ea"/>
              <a:cs typeface="+mn-cs"/>
            </a:rPr>
            <a:t>といずれも類似団体と比較して高い水準となっており老朽化が進んでいることが読み取れる。市庁舎の建替及び市内公共施設の耐震化工事などを実施していく予定ではあるが、老</a:t>
          </a:r>
          <a:r>
            <a:rPr lang="ja-JP" altLang="ja-JP" sz="1100">
              <a:solidFill>
                <a:schemeClr val="dk1"/>
              </a:solidFill>
              <a:effectLst/>
              <a:latin typeface="+mn-lt"/>
              <a:ea typeface="+mn-ea"/>
              <a:cs typeface="+mn-cs"/>
            </a:rPr>
            <a:t>朽化した公共施設を適切に維持していくためには多額の費用がかかり、限られた財源の中で、現在保有している公共施設を全て維持していくことは困難である。今後、公共施設の適正配置や集約化等に関する再編を検討し、将来的な財政負担を軽減する必要がある。</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2217_&#28165;&#2871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29.4</v>
          </cell>
        </row>
        <row r="53">
          <cell r="N53">
            <v>51.3</v>
          </cell>
        </row>
        <row r="55">
          <cell r="G55" t="str">
            <v>類似団体内平均値</v>
          </cell>
          <cell r="N55">
            <v>33.6</v>
          </cell>
        </row>
        <row r="57">
          <cell r="N57">
            <v>56.8</v>
          </cell>
        </row>
        <row r="72">
          <cell r="K72" t="str">
            <v>H24</v>
          </cell>
          <cell r="L72" t="str">
            <v>H25</v>
          </cell>
          <cell r="M72" t="str">
            <v>H26</v>
          </cell>
          <cell r="N72" t="str">
            <v>H27</v>
          </cell>
          <cell r="O72" t="str">
            <v>H28</v>
          </cell>
        </row>
        <row r="73">
          <cell r="G73" t="str">
            <v>当該団体値</v>
          </cell>
          <cell r="K73">
            <v>53</v>
          </cell>
          <cell r="L73">
            <v>43.2</v>
          </cell>
          <cell r="M73">
            <v>37.799999999999997</v>
          </cell>
          <cell r="N73">
            <v>29.4</v>
          </cell>
          <cell r="O73">
            <v>23.7</v>
          </cell>
        </row>
        <row r="75">
          <cell r="K75">
            <v>5.3</v>
          </cell>
          <cell r="L75">
            <v>5.0999999999999996</v>
          </cell>
          <cell r="M75">
            <v>4.5</v>
          </cell>
          <cell r="N75">
            <v>4.4000000000000004</v>
          </cell>
          <cell r="O75">
            <v>4.2</v>
          </cell>
        </row>
        <row r="77">
          <cell r="G77" t="str">
            <v>類似団体内平均値</v>
          </cell>
          <cell r="K77">
            <v>58.2</v>
          </cell>
          <cell r="L77">
            <v>50.3</v>
          </cell>
          <cell r="M77">
            <v>45.9</v>
          </cell>
          <cell r="N77">
            <v>33.6</v>
          </cell>
          <cell r="O77">
            <v>35.299999999999997</v>
          </cell>
        </row>
        <row r="79">
          <cell r="K79">
            <v>10.3</v>
          </cell>
          <cell r="L79">
            <v>9.6</v>
          </cell>
          <cell r="M79">
            <v>8.8000000000000007</v>
          </cell>
          <cell r="N79">
            <v>7</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29883228</v>
      </c>
      <c r="BO4" s="381"/>
      <c r="BP4" s="381"/>
      <c r="BQ4" s="381"/>
      <c r="BR4" s="381"/>
      <c r="BS4" s="381"/>
      <c r="BT4" s="381"/>
      <c r="BU4" s="382"/>
      <c r="BV4" s="380">
        <v>29449223</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6.5</v>
      </c>
      <c r="CU4" s="558"/>
      <c r="CV4" s="558"/>
      <c r="CW4" s="558"/>
      <c r="CX4" s="558"/>
      <c r="CY4" s="558"/>
      <c r="CZ4" s="558"/>
      <c r="DA4" s="559"/>
      <c r="DB4" s="557">
        <v>7.3</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28838518</v>
      </c>
      <c r="BO5" s="386"/>
      <c r="BP5" s="386"/>
      <c r="BQ5" s="386"/>
      <c r="BR5" s="386"/>
      <c r="BS5" s="386"/>
      <c r="BT5" s="386"/>
      <c r="BU5" s="387"/>
      <c r="BV5" s="385">
        <v>28346046</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92.5</v>
      </c>
      <c r="CU5" s="356"/>
      <c r="CV5" s="356"/>
      <c r="CW5" s="356"/>
      <c r="CX5" s="356"/>
      <c r="CY5" s="356"/>
      <c r="CZ5" s="356"/>
      <c r="DA5" s="357"/>
      <c r="DB5" s="355">
        <v>90.5</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1044710</v>
      </c>
      <c r="BO6" s="386"/>
      <c r="BP6" s="386"/>
      <c r="BQ6" s="386"/>
      <c r="BR6" s="386"/>
      <c r="BS6" s="386"/>
      <c r="BT6" s="386"/>
      <c r="BU6" s="387"/>
      <c r="BV6" s="385">
        <v>1103177</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98.5</v>
      </c>
      <c r="CU6" s="532"/>
      <c r="CV6" s="532"/>
      <c r="CW6" s="532"/>
      <c r="CX6" s="532"/>
      <c r="CY6" s="532"/>
      <c r="CZ6" s="532"/>
      <c r="DA6" s="533"/>
      <c r="DB6" s="531">
        <v>97.3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68456</v>
      </c>
      <c r="BO7" s="386"/>
      <c r="BP7" s="386"/>
      <c r="BQ7" s="386"/>
      <c r="BR7" s="386"/>
      <c r="BS7" s="386"/>
      <c r="BT7" s="386"/>
      <c r="BU7" s="387"/>
      <c r="BV7" s="385">
        <v>10876</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15080056</v>
      </c>
      <c r="CU7" s="386"/>
      <c r="CV7" s="386"/>
      <c r="CW7" s="386"/>
      <c r="CX7" s="386"/>
      <c r="CY7" s="386"/>
      <c r="CZ7" s="386"/>
      <c r="DA7" s="387"/>
      <c r="DB7" s="385">
        <v>15012618</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976254</v>
      </c>
      <c r="BO8" s="386"/>
      <c r="BP8" s="386"/>
      <c r="BQ8" s="386"/>
      <c r="BR8" s="386"/>
      <c r="BS8" s="386"/>
      <c r="BT8" s="386"/>
      <c r="BU8" s="387"/>
      <c r="BV8" s="385">
        <v>1092301</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0.68</v>
      </c>
      <c r="CU8" s="495"/>
      <c r="CV8" s="495"/>
      <c r="CW8" s="495"/>
      <c r="CX8" s="495"/>
      <c r="CY8" s="495"/>
      <c r="CZ8" s="495"/>
      <c r="DA8" s="496"/>
      <c r="DB8" s="494">
        <v>0.66</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74864</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-116047</v>
      </c>
      <c r="BO9" s="386"/>
      <c r="BP9" s="386"/>
      <c r="BQ9" s="386"/>
      <c r="BR9" s="386"/>
      <c r="BS9" s="386"/>
      <c r="BT9" s="386"/>
      <c r="BU9" s="387"/>
      <c r="BV9" s="385">
        <v>305832</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10.5</v>
      </c>
      <c r="CU9" s="356"/>
      <c r="CV9" s="356"/>
      <c r="CW9" s="356"/>
      <c r="CX9" s="356"/>
      <c r="CY9" s="356"/>
      <c r="CZ9" s="356"/>
      <c r="DA9" s="357"/>
      <c r="DB9" s="355">
        <v>11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74104</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546151</v>
      </c>
      <c r="BO10" s="386"/>
      <c r="BP10" s="386"/>
      <c r="BQ10" s="386"/>
      <c r="BR10" s="386"/>
      <c r="BS10" s="386"/>
      <c r="BT10" s="386"/>
      <c r="BU10" s="387"/>
      <c r="BV10" s="385">
        <v>393540</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74510</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523698</v>
      </c>
      <c r="BO12" s="386"/>
      <c r="BP12" s="386"/>
      <c r="BQ12" s="386"/>
      <c r="BR12" s="386"/>
      <c r="BS12" s="386"/>
      <c r="BT12" s="386"/>
      <c r="BU12" s="387"/>
      <c r="BV12" s="385">
        <v>507700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73374</v>
      </c>
      <c r="S13" s="487"/>
      <c r="T13" s="487"/>
      <c r="U13" s="487"/>
      <c r="V13" s="488"/>
      <c r="W13" s="474" t="s">
        <v>124</v>
      </c>
      <c r="X13" s="398"/>
      <c r="Y13" s="398"/>
      <c r="Z13" s="398"/>
      <c r="AA13" s="398"/>
      <c r="AB13" s="399"/>
      <c r="AC13" s="361">
        <v>471</v>
      </c>
      <c r="AD13" s="362"/>
      <c r="AE13" s="362"/>
      <c r="AF13" s="362"/>
      <c r="AG13" s="363"/>
      <c r="AH13" s="361">
        <v>538</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-93594</v>
      </c>
      <c r="BO13" s="386"/>
      <c r="BP13" s="386"/>
      <c r="BQ13" s="386"/>
      <c r="BR13" s="386"/>
      <c r="BS13" s="386"/>
      <c r="BT13" s="386"/>
      <c r="BU13" s="387"/>
      <c r="BV13" s="385">
        <v>191672</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4.2</v>
      </c>
      <c r="CU13" s="356"/>
      <c r="CV13" s="356"/>
      <c r="CW13" s="356"/>
      <c r="CX13" s="356"/>
      <c r="CY13" s="356"/>
      <c r="CZ13" s="356"/>
      <c r="DA13" s="357"/>
      <c r="DB13" s="355">
        <v>4.4000000000000004</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74403</v>
      </c>
      <c r="S14" s="487"/>
      <c r="T14" s="487"/>
      <c r="U14" s="487"/>
      <c r="V14" s="488"/>
      <c r="W14" s="489"/>
      <c r="X14" s="401"/>
      <c r="Y14" s="401"/>
      <c r="Z14" s="401"/>
      <c r="AA14" s="401"/>
      <c r="AB14" s="402"/>
      <c r="AC14" s="479">
        <v>1.6</v>
      </c>
      <c r="AD14" s="480"/>
      <c r="AE14" s="480"/>
      <c r="AF14" s="480"/>
      <c r="AG14" s="481"/>
      <c r="AH14" s="479">
        <v>1.8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23.7</v>
      </c>
      <c r="CU14" s="458"/>
      <c r="CV14" s="458"/>
      <c r="CW14" s="458"/>
      <c r="CX14" s="458"/>
      <c r="CY14" s="458"/>
      <c r="CZ14" s="458"/>
      <c r="DA14" s="459"/>
      <c r="DB14" s="490">
        <v>29.4</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73291</v>
      </c>
      <c r="S15" s="487"/>
      <c r="T15" s="487"/>
      <c r="U15" s="487"/>
      <c r="V15" s="488"/>
      <c r="W15" s="474" t="s">
        <v>131</v>
      </c>
      <c r="X15" s="398"/>
      <c r="Y15" s="398"/>
      <c r="Z15" s="398"/>
      <c r="AA15" s="398"/>
      <c r="AB15" s="399"/>
      <c r="AC15" s="361">
        <v>5184</v>
      </c>
      <c r="AD15" s="362"/>
      <c r="AE15" s="362"/>
      <c r="AF15" s="362"/>
      <c r="AG15" s="363"/>
      <c r="AH15" s="361">
        <v>5451</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8303794</v>
      </c>
      <c r="BO15" s="381"/>
      <c r="BP15" s="381"/>
      <c r="BQ15" s="381"/>
      <c r="BR15" s="381"/>
      <c r="BS15" s="381"/>
      <c r="BT15" s="381"/>
      <c r="BU15" s="382"/>
      <c r="BV15" s="380">
        <v>8034757</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18.2</v>
      </c>
      <c r="AD16" s="480"/>
      <c r="AE16" s="480"/>
      <c r="AF16" s="480"/>
      <c r="AG16" s="481"/>
      <c r="AH16" s="479">
        <v>18</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11928509</v>
      </c>
      <c r="BO16" s="386"/>
      <c r="BP16" s="386"/>
      <c r="BQ16" s="386"/>
      <c r="BR16" s="386"/>
      <c r="BS16" s="386"/>
      <c r="BT16" s="386"/>
      <c r="BU16" s="387"/>
      <c r="BV16" s="385">
        <v>11751664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22898</v>
      </c>
      <c r="AD17" s="362"/>
      <c r="AE17" s="362"/>
      <c r="AF17" s="362"/>
      <c r="AG17" s="363"/>
      <c r="AH17" s="361">
        <v>24295</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10546306</v>
      </c>
      <c r="BO17" s="386"/>
      <c r="BP17" s="386"/>
      <c r="BQ17" s="386"/>
      <c r="BR17" s="386"/>
      <c r="BS17" s="386"/>
      <c r="BT17" s="386"/>
      <c r="BU17" s="387"/>
      <c r="BV17" s="385">
        <v>10197753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10.23</v>
      </c>
      <c r="M18" s="450"/>
      <c r="N18" s="450"/>
      <c r="O18" s="450"/>
      <c r="P18" s="450"/>
      <c r="Q18" s="450"/>
      <c r="R18" s="451"/>
      <c r="S18" s="451"/>
      <c r="T18" s="451"/>
      <c r="U18" s="451"/>
      <c r="V18" s="452"/>
      <c r="W18" s="466"/>
      <c r="X18" s="467"/>
      <c r="Y18" s="467"/>
      <c r="Z18" s="467"/>
      <c r="AA18" s="467"/>
      <c r="AB18" s="475"/>
      <c r="AC18" s="349">
        <v>80.2</v>
      </c>
      <c r="AD18" s="350"/>
      <c r="AE18" s="350"/>
      <c r="AF18" s="350"/>
      <c r="AG18" s="453"/>
      <c r="AH18" s="349">
        <v>80.2</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13961216</v>
      </c>
      <c r="BO18" s="386"/>
      <c r="BP18" s="386"/>
      <c r="BQ18" s="386"/>
      <c r="BR18" s="386"/>
      <c r="BS18" s="386"/>
      <c r="BT18" s="386"/>
      <c r="BU18" s="387"/>
      <c r="BV18" s="385">
        <v>14006692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7318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17940267</v>
      </c>
      <c r="BO19" s="386"/>
      <c r="BP19" s="386"/>
      <c r="BQ19" s="386"/>
      <c r="BR19" s="386"/>
      <c r="BS19" s="386"/>
      <c r="BT19" s="386"/>
      <c r="BU19" s="387"/>
      <c r="BV19" s="385">
        <v>18223664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32369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18682079</v>
      </c>
      <c r="BO23" s="386"/>
      <c r="BP23" s="386"/>
      <c r="BQ23" s="386"/>
      <c r="BR23" s="386"/>
      <c r="BS23" s="386"/>
      <c r="BT23" s="386"/>
      <c r="BU23" s="387"/>
      <c r="BV23" s="385">
        <v>18953515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9630</v>
      </c>
      <c r="R24" s="362"/>
      <c r="S24" s="362"/>
      <c r="T24" s="362"/>
      <c r="U24" s="362"/>
      <c r="V24" s="363"/>
      <c r="W24" s="427"/>
      <c r="X24" s="418"/>
      <c r="Y24" s="419"/>
      <c r="Z24" s="358" t="s">
        <v>154</v>
      </c>
      <c r="AA24" s="359"/>
      <c r="AB24" s="359"/>
      <c r="AC24" s="359"/>
      <c r="AD24" s="359"/>
      <c r="AE24" s="359"/>
      <c r="AF24" s="359"/>
      <c r="AG24" s="360"/>
      <c r="AH24" s="361">
        <v>402</v>
      </c>
      <c r="AI24" s="362"/>
      <c r="AJ24" s="362"/>
      <c r="AK24" s="362"/>
      <c r="AL24" s="363"/>
      <c r="AM24" s="361">
        <v>1250220</v>
      </c>
      <c r="AN24" s="362"/>
      <c r="AO24" s="362"/>
      <c r="AP24" s="362"/>
      <c r="AQ24" s="362"/>
      <c r="AR24" s="363"/>
      <c r="AS24" s="361">
        <v>3110</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13861466</v>
      </c>
      <c r="BO24" s="386"/>
      <c r="BP24" s="386"/>
      <c r="BQ24" s="386"/>
      <c r="BR24" s="386"/>
      <c r="BS24" s="386"/>
      <c r="BT24" s="386"/>
      <c r="BU24" s="387"/>
      <c r="BV24" s="385">
        <v>13533206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8290</v>
      </c>
      <c r="R25" s="362"/>
      <c r="S25" s="362"/>
      <c r="T25" s="362"/>
      <c r="U25" s="362"/>
      <c r="V25" s="363"/>
      <c r="W25" s="427"/>
      <c r="X25" s="418"/>
      <c r="Y25" s="419"/>
      <c r="Z25" s="358" t="s">
        <v>157</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2744548</v>
      </c>
      <c r="BO25" s="381"/>
      <c r="BP25" s="381"/>
      <c r="BQ25" s="381"/>
      <c r="BR25" s="381"/>
      <c r="BS25" s="381"/>
      <c r="BT25" s="381"/>
      <c r="BU25" s="382"/>
      <c r="BV25" s="380">
        <v>2220527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7610</v>
      </c>
      <c r="R26" s="362"/>
      <c r="S26" s="362"/>
      <c r="T26" s="362"/>
      <c r="U26" s="362"/>
      <c r="V26" s="363"/>
      <c r="W26" s="427"/>
      <c r="X26" s="418"/>
      <c r="Y26" s="419"/>
      <c r="Z26" s="358" t="s">
        <v>160</v>
      </c>
      <c r="AA26" s="440"/>
      <c r="AB26" s="440"/>
      <c r="AC26" s="440"/>
      <c r="AD26" s="440"/>
      <c r="AE26" s="440"/>
      <c r="AF26" s="440"/>
      <c r="AG26" s="441"/>
      <c r="AH26" s="361">
        <v>40</v>
      </c>
      <c r="AI26" s="362"/>
      <c r="AJ26" s="362"/>
      <c r="AK26" s="362"/>
      <c r="AL26" s="363"/>
      <c r="AM26" s="361">
        <v>136040</v>
      </c>
      <c r="AN26" s="362"/>
      <c r="AO26" s="362"/>
      <c r="AP26" s="362"/>
      <c r="AQ26" s="362"/>
      <c r="AR26" s="363"/>
      <c r="AS26" s="361">
        <v>3401</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5700</v>
      </c>
      <c r="R27" s="362"/>
      <c r="S27" s="362"/>
      <c r="T27" s="362"/>
      <c r="U27" s="362"/>
      <c r="V27" s="363"/>
      <c r="W27" s="427"/>
      <c r="X27" s="418"/>
      <c r="Y27" s="419"/>
      <c r="Z27" s="358" t="s">
        <v>163</v>
      </c>
      <c r="AA27" s="359"/>
      <c r="AB27" s="359"/>
      <c r="AC27" s="359"/>
      <c r="AD27" s="359"/>
      <c r="AE27" s="359"/>
      <c r="AF27" s="359"/>
      <c r="AG27" s="360"/>
      <c r="AH27" s="361">
        <v>3</v>
      </c>
      <c r="AI27" s="362"/>
      <c r="AJ27" s="362"/>
      <c r="AK27" s="362"/>
      <c r="AL27" s="363"/>
      <c r="AM27" s="361">
        <v>13167</v>
      </c>
      <c r="AN27" s="362"/>
      <c r="AO27" s="362"/>
      <c r="AP27" s="362"/>
      <c r="AQ27" s="362"/>
      <c r="AR27" s="363"/>
      <c r="AS27" s="361">
        <v>4389</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5250</v>
      </c>
      <c r="R28" s="362"/>
      <c r="S28" s="362"/>
      <c r="T28" s="362"/>
      <c r="U28" s="362"/>
      <c r="V28" s="363"/>
      <c r="W28" s="427"/>
      <c r="X28" s="418"/>
      <c r="Y28" s="419"/>
      <c r="Z28" s="358" t="s">
        <v>166</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1367509</v>
      </c>
      <c r="BO28" s="381"/>
      <c r="BP28" s="381"/>
      <c r="BQ28" s="381"/>
      <c r="BR28" s="381"/>
      <c r="BS28" s="381"/>
      <c r="BT28" s="381"/>
      <c r="BU28" s="382"/>
      <c r="BV28" s="380">
        <v>1345056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18</v>
      </c>
      <c r="M29" s="362"/>
      <c r="N29" s="362"/>
      <c r="O29" s="362"/>
      <c r="P29" s="363"/>
      <c r="Q29" s="361">
        <v>5000</v>
      </c>
      <c r="R29" s="362"/>
      <c r="S29" s="362"/>
      <c r="T29" s="362"/>
      <c r="U29" s="362"/>
      <c r="V29" s="363"/>
      <c r="W29" s="428"/>
      <c r="X29" s="429"/>
      <c r="Y29" s="430"/>
      <c r="Z29" s="358" t="s">
        <v>170</v>
      </c>
      <c r="AA29" s="359"/>
      <c r="AB29" s="359"/>
      <c r="AC29" s="359"/>
      <c r="AD29" s="359"/>
      <c r="AE29" s="359"/>
      <c r="AF29" s="359"/>
      <c r="AG29" s="360"/>
      <c r="AH29" s="361">
        <v>405</v>
      </c>
      <c r="AI29" s="362"/>
      <c r="AJ29" s="362"/>
      <c r="AK29" s="362"/>
      <c r="AL29" s="363"/>
      <c r="AM29" s="361">
        <v>1263387</v>
      </c>
      <c r="AN29" s="362"/>
      <c r="AO29" s="362"/>
      <c r="AP29" s="362"/>
      <c r="AQ29" s="362"/>
      <c r="AR29" s="363"/>
      <c r="AS29" s="361">
        <v>3119</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604</v>
      </c>
      <c r="BO29" s="386"/>
      <c r="BP29" s="386"/>
      <c r="BQ29" s="386"/>
      <c r="BR29" s="386"/>
      <c r="BS29" s="386"/>
      <c r="BT29" s="386"/>
      <c r="BU29" s="387"/>
      <c r="BV29" s="385">
        <v>594</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100.7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2599587</v>
      </c>
      <c r="BO30" s="389"/>
      <c r="BP30" s="389"/>
      <c r="BQ30" s="389"/>
      <c r="BR30" s="389"/>
      <c r="BS30" s="389"/>
      <c r="BT30" s="389"/>
      <c r="BU30" s="390"/>
      <c r="BV30" s="388">
        <v>2238518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柳泉園組合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清瀬都市開発株式会社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東京都市町村職員退職手当組合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清瀬市土地開発公社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東京都市町村議会議員公務災害補償等組合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駐車場事業特別会計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東京たま広域資源循環組合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東京市町村総合事務組合（一般会計）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多摩六都科学館組合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13</v>
      </c>
      <c r="BX40" s="345"/>
      <c r="BY40" s="344" t="str">
        <f>IF('各会計、関係団体の財政状況及び健全化判断比率'!B74="","",'各会計、関係団体の財政状況及び健全化判断比率'!B74)</f>
        <v>昭和病院企業団</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14</v>
      </c>
      <c r="BX41" s="345"/>
      <c r="BY41" s="344" t="str">
        <f>IF('各会計、関係団体の財政状況及び健全化判断比率'!B75="","",'各会計、関係団体の財政状況及び健全化判断比率'!B75)</f>
        <v>東京都後期高齢者医療広域連合（一般会計）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15</v>
      </c>
      <c r="BX42" s="345"/>
      <c r="BY42" s="344" t="str">
        <f>IF('各会計、関係団体の財政状況及び健全化判断比率'!B76="","",'各会計、関係団体の財政状況及び健全化判断比率'!B76)</f>
        <v>東京都後期高齢者医療広域連合（後期高齢者医療特別会計）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16</v>
      </c>
      <c r="BX43" s="345"/>
      <c r="BY43" s="344" t="str">
        <f>IF('各会計、関係団体の財政状況及び健全化判断比率'!B77="","",'各会計、関係団体の財政状況及び健全化判断比率'!B77)</f>
        <v>東京市町村総合事務組合（特別会計）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O2" sqref="AO2"/>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9394923</v>
      </c>
      <c r="S5" s="641"/>
      <c r="T5" s="641"/>
      <c r="U5" s="641"/>
      <c r="V5" s="641"/>
      <c r="W5" s="641"/>
      <c r="X5" s="641"/>
      <c r="Y5" s="688"/>
      <c r="Z5" s="701">
        <v>31.4</v>
      </c>
      <c r="AA5" s="701"/>
      <c r="AB5" s="701"/>
      <c r="AC5" s="701"/>
      <c r="AD5" s="702">
        <v>8685254</v>
      </c>
      <c r="AE5" s="702"/>
      <c r="AF5" s="702"/>
      <c r="AG5" s="702"/>
      <c r="AH5" s="702"/>
      <c r="AI5" s="702"/>
      <c r="AJ5" s="702"/>
      <c r="AK5" s="702"/>
      <c r="AL5" s="689">
        <v>61.3</v>
      </c>
      <c r="AM5" s="658"/>
      <c r="AN5" s="658"/>
      <c r="AO5" s="690"/>
      <c r="AP5" s="677" t="s">
        <v>209</v>
      </c>
      <c r="AQ5" s="678"/>
      <c r="AR5" s="678"/>
      <c r="AS5" s="678"/>
      <c r="AT5" s="678"/>
      <c r="AU5" s="678"/>
      <c r="AV5" s="678"/>
      <c r="AW5" s="678"/>
      <c r="AX5" s="678"/>
      <c r="AY5" s="678"/>
      <c r="AZ5" s="678"/>
      <c r="BA5" s="678"/>
      <c r="BB5" s="678"/>
      <c r="BC5" s="678"/>
      <c r="BD5" s="678"/>
      <c r="BE5" s="678"/>
      <c r="BF5" s="679"/>
      <c r="BG5" s="590">
        <v>8685254</v>
      </c>
      <c r="BH5" s="591"/>
      <c r="BI5" s="591"/>
      <c r="BJ5" s="591"/>
      <c r="BK5" s="591"/>
      <c r="BL5" s="591"/>
      <c r="BM5" s="591"/>
      <c r="BN5" s="592"/>
      <c r="BO5" s="643">
        <v>92.4</v>
      </c>
      <c r="BP5" s="643"/>
      <c r="BQ5" s="643"/>
      <c r="BR5" s="643"/>
      <c r="BS5" s="644">
        <v>27595</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115154</v>
      </c>
      <c r="S6" s="591"/>
      <c r="T6" s="591"/>
      <c r="U6" s="591"/>
      <c r="V6" s="591"/>
      <c r="W6" s="591"/>
      <c r="X6" s="591"/>
      <c r="Y6" s="592"/>
      <c r="Z6" s="643">
        <v>0.4</v>
      </c>
      <c r="AA6" s="643"/>
      <c r="AB6" s="643"/>
      <c r="AC6" s="643"/>
      <c r="AD6" s="644">
        <v>115154</v>
      </c>
      <c r="AE6" s="644"/>
      <c r="AF6" s="644"/>
      <c r="AG6" s="644"/>
      <c r="AH6" s="644"/>
      <c r="AI6" s="644"/>
      <c r="AJ6" s="644"/>
      <c r="AK6" s="644"/>
      <c r="AL6" s="613">
        <v>0.8</v>
      </c>
      <c r="AM6" s="645"/>
      <c r="AN6" s="645"/>
      <c r="AO6" s="646"/>
      <c r="AP6" s="587" t="s">
        <v>214</v>
      </c>
      <c r="AQ6" s="588"/>
      <c r="AR6" s="588"/>
      <c r="AS6" s="588"/>
      <c r="AT6" s="588"/>
      <c r="AU6" s="588"/>
      <c r="AV6" s="588"/>
      <c r="AW6" s="588"/>
      <c r="AX6" s="588"/>
      <c r="AY6" s="588"/>
      <c r="AZ6" s="588"/>
      <c r="BA6" s="588"/>
      <c r="BB6" s="588"/>
      <c r="BC6" s="588"/>
      <c r="BD6" s="588"/>
      <c r="BE6" s="588"/>
      <c r="BF6" s="589"/>
      <c r="BG6" s="590">
        <v>8685254</v>
      </c>
      <c r="BH6" s="591"/>
      <c r="BI6" s="591"/>
      <c r="BJ6" s="591"/>
      <c r="BK6" s="591"/>
      <c r="BL6" s="591"/>
      <c r="BM6" s="591"/>
      <c r="BN6" s="592"/>
      <c r="BO6" s="643">
        <v>92.4</v>
      </c>
      <c r="BP6" s="643"/>
      <c r="BQ6" s="643"/>
      <c r="BR6" s="643"/>
      <c r="BS6" s="644">
        <v>27595</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286494</v>
      </c>
      <c r="CS6" s="591"/>
      <c r="CT6" s="591"/>
      <c r="CU6" s="591"/>
      <c r="CV6" s="591"/>
      <c r="CW6" s="591"/>
      <c r="CX6" s="591"/>
      <c r="CY6" s="592"/>
      <c r="CZ6" s="643">
        <v>1</v>
      </c>
      <c r="DA6" s="643"/>
      <c r="DB6" s="643"/>
      <c r="DC6" s="643"/>
      <c r="DD6" s="596" t="s">
        <v>216</v>
      </c>
      <c r="DE6" s="591"/>
      <c r="DF6" s="591"/>
      <c r="DG6" s="591"/>
      <c r="DH6" s="591"/>
      <c r="DI6" s="591"/>
      <c r="DJ6" s="591"/>
      <c r="DK6" s="591"/>
      <c r="DL6" s="591"/>
      <c r="DM6" s="591"/>
      <c r="DN6" s="591"/>
      <c r="DO6" s="591"/>
      <c r="DP6" s="592"/>
      <c r="DQ6" s="596">
        <v>286494</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17710</v>
      </c>
      <c r="S7" s="591"/>
      <c r="T7" s="591"/>
      <c r="U7" s="591"/>
      <c r="V7" s="591"/>
      <c r="W7" s="591"/>
      <c r="X7" s="591"/>
      <c r="Y7" s="592"/>
      <c r="Z7" s="643">
        <v>0.1</v>
      </c>
      <c r="AA7" s="643"/>
      <c r="AB7" s="643"/>
      <c r="AC7" s="643"/>
      <c r="AD7" s="644">
        <v>17710</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4635325</v>
      </c>
      <c r="BH7" s="591"/>
      <c r="BI7" s="591"/>
      <c r="BJ7" s="591"/>
      <c r="BK7" s="591"/>
      <c r="BL7" s="591"/>
      <c r="BM7" s="591"/>
      <c r="BN7" s="592"/>
      <c r="BO7" s="643">
        <v>49.3</v>
      </c>
      <c r="BP7" s="643"/>
      <c r="BQ7" s="643"/>
      <c r="BR7" s="643"/>
      <c r="BS7" s="644">
        <v>27595</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3681159</v>
      </c>
      <c r="CS7" s="591"/>
      <c r="CT7" s="591"/>
      <c r="CU7" s="591"/>
      <c r="CV7" s="591"/>
      <c r="CW7" s="591"/>
      <c r="CX7" s="591"/>
      <c r="CY7" s="592"/>
      <c r="CZ7" s="643">
        <v>12.8</v>
      </c>
      <c r="DA7" s="643"/>
      <c r="DB7" s="643"/>
      <c r="DC7" s="643"/>
      <c r="DD7" s="596">
        <v>113772</v>
      </c>
      <c r="DE7" s="591"/>
      <c r="DF7" s="591"/>
      <c r="DG7" s="591"/>
      <c r="DH7" s="591"/>
      <c r="DI7" s="591"/>
      <c r="DJ7" s="591"/>
      <c r="DK7" s="591"/>
      <c r="DL7" s="591"/>
      <c r="DM7" s="591"/>
      <c r="DN7" s="591"/>
      <c r="DO7" s="591"/>
      <c r="DP7" s="592"/>
      <c r="DQ7" s="596">
        <v>2996430</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57717</v>
      </c>
      <c r="S8" s="591"/>
      <c r="T8" s="591"/>
      <c r="U8" s="591"/>
      <c r="V8" s="591"/>
      <c r="W8" s="591"/>
      <c r="X8" s="591"/>
      <c r="Y8" s="592"/>
      <c r="Z8" s="643">
        <v>0.2</v>
      </c>
      <c r="AA8" s="643"/>
      <c r="AB8" s="643"/>
      <c r="AC8" s="643"/>
      <c r="AD8" s="644">
        <v>57717</v>
      </c>
      <c r="AE8" s="644"/>
      <c r="AF8" s="644"/>
      <c r="AG8" s="644"/>
      <c r="AH8" s="644"/>
      <c r="AI8" s="644"/>
      <c r="AJ8" s="644"/>
      <c r="AK8" s="644"/>
      <c r="AL8" s="613">
        <v>0.4</v>
      </c>
      <c r="AM8" s="645"/>
      <c r="AN8" s="645"/>
      <c r="AO8" s="646"/>
      <c r="AP8" s="587" t="s">
        <v>221</v>
      </c>
      <c r="AQ8" s="588"/>
      <c r="AR8" s="588"/>
      <c r="AS8" s="588"/>
      <c r="AT8" s="588"/>
      <c r="AU8" s="588"/>
      <c r="AV8" s="588"/>
      <c r="AW8" s="588"/>
      <c r="AX8" s="588"/>
      <c r="AY8" s="588"/>
      <c r="AZ8" s="588"/>
      <c r="BA8" s="588"/>
      <c r="BB8" s="588"/>
      <c r="BC8" s="588"/>
      <c r="BD8" s="588"/>
      <c r="BE8" s="588"/>
      <c r="BF8" s="589"/>
      <c r="BG8" s="590">
        <v>121641</v>
      </c>
      <c r="BH8" s="591"/>
      <c r="BI8" s="591"/>
      <c r="BJ8" s="591"/>
      <c r="BK8" s="591"/>
      <c r="BL8" s="591"/>
      <c r="BM8" s="591"/>
      <c r="BN8" s="592"/>
      <c r="BO8" s="643">
        <v>1.3</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15983538</v>
      </c>
      <c r="CS8" s="591"/>
      <c r="CT8" s="591"/>
      <c r="CU8" s="591"/>
      <c r="CV8" s="591"/>
      <c r="CW8" s="591"/>
      <c r="CX8" s="591"/>
      <c r="CY8" s="592"/>
      <c r="CZ8" s="643">
        <v>55.4</v>
      </c>
      <c r="DA8" s="643"/>
      <c r="DB8" s="643"/>
      <c r="DC8" s="643"/>
      <c r="DD8" s="596">
        <v>148632</v>
      </c>
      <c r="DE8" s="591"/>
      <c r="DF8" s="591"/>
      <c r="DG8" s="591"/>
      <c r="DH8" s="591"/>
      <c r="DI8" s="591"/>
      <c r="DJ8" s="591"/>
      <c r="DK8" s="591"/>
      <c r="DL8" s="591"/>
      <c r="DM8" s="591"/>
      <c r="DN8" s="591"/>
      <c r="DO8" s="591"/>
      <c r="DP8" s="592"/>
      <c r="DQ8" s="596">
        <v>7078814</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33410</v>
      </c>
      <c r="S9" s="591"/>
      <c r="T9" s="591"/>
      <c r="U9" s="591"/>
      <c r="V9" s="591"/>
      <c r="W9" s="591"/>
      <c r="X9" s="591"/>
      <c r="Y9" s="592"/>
      <c r="Z9" s="643">
        <v>0.1</v>
      </c>
      <c r="AA9" s="643"/>
      <c r="AB9" s="643"/>
      <c r="AC9" s="643"/>
      <c r="AD9" s="644">
        <v>33410</v>
      </c>
      <c r="AE9" s="644"/>
      <c r="AF9" s="644"/>
      <c r="AG9" s="644"/>
      <c r="AH9" s="644"/>
      <c r="AI9" s="644"/>
      <c r="AJ9" s="644"/>
      <c r="AK9" s="644"/>
      <c r="AL9" s="613">
        <v>0.2</v>
      </c>
      <c r="AM9" s="645"/>
      <c r="AN9" s="645"/>
      <c r="AO9" s="646"/>
      <c r="AP9" s="587" t="s">
        <v>224</v>
      </c>
      <c r="AQ9" s="588"/>
      <c r="AR9" s="588"/>
      <c r="AS9" s="588"/>
      <c r="AT9" s="588"/>
      <c r="AU9" s="588"/>
      <c r="AV9" s="588"/>
      <c r="AW9" s="588"/>
      <c r="AX9" s="588"/>
      <c r="AY9" s="588"/>
      <c r="AZ9" s="588"/>
      <c r="BA9" s="588"/>
      <c r="BB9" s="588"/>
      <c r="BC9" s="588"/>
      <c r="BD9" s="588"/>
      <c r="BE9" s="588"/>
      <c r="BF9" s="589"/>
      <c r="BG9" s="590">
        <v>4217407</v>
      </c>
      <c r="BH9" s="591"/>
      <c r="BI9" s="591"/>
      <c r="BJ9" s="591"/>
      <c r="BK9" s="591"/>
      <c r="BL9" s="591"/>
      <c r="BM9" s="591"/>
      <c r="BN9" s="592"/>
      <c r="BO9" s="643">
        <v>44.9</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1737714</v>
      </c>
      <c r="CS9" s="591"/>
      <c r="CT9" s="591"/>
      <c r="CU9" s="591"/>
      <c r="CV9" s="591"/>
      <c r="CW9" s="591"/>
      <c r="CX9" s="591"/>
      <c r="CY9" s="592"/>
      <c r="CZ9" s="643">
        <v>6</v>
      </c>
      <c r="DA9" s="643"/>
      <c r="DB9" s="643"/>
      <c r="DC9" s="643"/>
      <c r="DD9" s="596">
        <v>4247</v>
      </c>
      <c r="DE9" s="591"/>
      <c r="DF9" s="591"/>
      <c r="DG9" s="591"/>
      <c r="DH9" s="591"/>
      <c r="DI9" s="591"/>
      <c r="DJ9" s="591"/>
      <c r="DK9" s="591"/>
      <c r="DL9" s="591"/>
      <c r="DM9" s="591"/>
      <c r="DN9" s="591"/>
      <c r="DO9" s="591"/>
      <c r="DP9" s="592"/>
      <c r="DQ9" s="596">
        <v>1351661</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1442554</v>
      </c>
      <c r="S10" s="591"/>
      <c r="T10" s="591"/>
      <c r="U10" s="591"/>
      <c r="V10" s="591"/>
      <c r="W10" s="591"/>
      <c r="X10" s="591"/>
      <c r="Y10" s="592"/>
      <c r="Z10" s="643">
        <v>4.8</v>
      </c>
      <c r="AA10" s="643"/>
      <c r="AB10" s="643"/>
      <c r="AC10" s="643"/>
      <c r="AD10" s="644">
        <v>1442554</v>
      </c>
      <c r="AE10" s="644"/>
      <c r="AF10" s="644"/>
      <c r="AG10" s="644"/>
      <c r="AH10" s="644"/>
      <c r="AI10" s="644"/>
      <c r="AJ10" s="644"/>
      <c r="AK10" s="644"/>
      <c r="AL10" s="613">
        <v>10.199999999999999</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109054</v>
      </c>
      <c r="BH10" s="591"/>
      <c r="BI10" s="591"/>
      <c r="BJ10" s="591"/>
      <c r="BK10" s="591"/>
      <c r="BL10" s="591"/>
      <c r="BM10" s="591"/>
      <c r="BN10" s="592"/>
      <c r="BO10" s="643">
        <v>1.2</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114522</v>
      </c>
      <c r="CS10" s="591"/>
      <c r="CT10" s="591"/>
      <c r="CU10" s="591"/>
      <c r="CV10" s="591"/>
      <c r="CW10" s="591"/>
      <c r="CX10" s="591"/>
      <c r="CY10" s="592"/>
      <c r="CZ10" s="643">
        <v>0.4</v>
      </c>
      <c r="DA10" s="643"/>
      <c r="DB10" s="643"/>
      <c r="DC10" s="643"/>
      <c r="DD10" s="596" t="s">
        <v>112</v>
      </c>
      <c r="DE10" s="591"/>
      <c r="DF10" s="591"/>
      <c r="DG10" s="591"/>
      <c r="DH10" s="591"/>
      <c r="DI10" s="591"/>
      <c r="DJ10" s="591"/>
      <c r="DK10" s="591"/>
      <c r="DL10" s="591"/>
      <c r="DM10" s="591"/>
      <c r="DN10" s="591"/>
      <c r="DO10" s="591"/>
      <c r="DP10" s="592"/>
      <c r="DQ10" s="596">
        <v>91492</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187223</v>
      </c>
      <c r="BH11" s="591"/>
      <c r="BI11" s="591"/>
      <c r="BJ11" s="591"/>
      <c r="BK11" s="591"/>
      <c r="BL11" s="591"/>
      <c r="BM11" s="591"/>
      <c r="BN11" s="592"/>
      <c r="BO11" s="643">
        <v>2</v>
      </c>
      <c r="BP11" s="643"/>
      <c r="BQ11" s="643"/>
      <c r="BR11" s="643"/>
      <c r="BS11" s="596">
        <v>27595</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98765</v>
      </c>
      <c r="CS11" s="591"/>
      <c r="CT11" s="591"/>
      <c r="CU11" s="591"/>
      <c r="CV11" s="591"/>
      <c r="CW11" s="591"/>
      <c r="CX11" s="591"/>
      <c r="CY11" s="592"/>
      <c r="CZ11" s="643">
        <v>0.3</v>
      </c>
      <c r="DA11" s="643"/>
      <c r="DB11" s="643"/>
      <c r="DC11" s="643"/>
      <c r="DD11" s="596">
        <v>51310</v>
      </c>
      <c r="DE11" s="591"/>
      <c r="DF11" s="591"/>
      <c r="DG11" s="591"/>
      <c r="DH11" s="591"/>
      <c r="DI11" s="591"/>
      <c r="DJ11" s="591"/>
      <c r="DK11" s="591"/>
      <c r="DL11" s="591"/>
      <c r="DM11" s="591"/>
      <c r="DN11" s="591"/>
      <c r="DO11" s="591"/>
      <c r="DP11" s="592"/>
      <c r="DQ11" s="596">
        <v>52672</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3598990</v>
      </c>
      <c r="BH12" s="591"/>
      <c r="BI12" s="591"/>
      <c r="BJ12" s="591"/>
      <c r="BK12" s="591"/>
      <c r="BL12" s="591"/>
      <c r="BM12" s="591"/>
      <c r="BN12" s="592"/>
      <c r="BO12" s="643">
        <v>38.299999999999997</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74002</v>
      </c>
      <c r="CS12" s="591"/>
      <c r="CT12" s="591"/>
      <c r="CU12" s="591"/>
      <c r="CV12" s="591"/>
      <c r="CW12" s="591"/>
      <c r="CX12" s="591"/>
      <c r="CY12" s="592"/>
      <c r="CZ12" s="643">
        <v>0.3</v>
      </c>
      <c r="DA12" s="643"/>
      <c r="DB12" s="643"/>
      <c r="DC12" s="643"/>
      <c r="DD12" s="596">
        <v>683</v>
      </c>
      <c r="DE12" s="591"/>
      <c r="DF12" s="591"/>
      <c r="DG12" s="591"/>
      <c r="DH12" s="591"/>
      <c r="DI12" s="591"/>
      <c r="DJ12" s="591"/>
      <c r="DK12" s="591"/>
      <c r="DL12" s="591"/>
      <c r="DM12" s="591"/>
      <c r="DN12" s="591"/>
      <c r="DO12" s="591"/>
      <c r="DP12" s="592"/>
      <c r="DQ12" s="596">
        <v>61830</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52402</v>
      </c>
      <c r="S13" s="591"/>
      <c r="T13" s="591"/>
      <c r="U13" s="591"/>
      <c r="V13" s="591"/>
      <c r="W13" s="591"/>
      <c r="X13" s="591"/>
      <c r="Y13" s="592"/>
      <c r="Z13" s="643">
        <v>0.2</v>
      </c>
      <c r="AA13" s="643"/>
      <c r="AB13" s="643"/>
      <c r="AC13" s="643"/>
      <c r="AD13" s="644">
        <v>52402</v>
      </c>
      <c r="AE13" s="644"/>
      <c r="AF13" s="644"/>
      <c r="AG13" s="644"/>
      <c r="AH13" s="644"/>
      <c r="AI13" s="644"/>
      <c r="AJ13" s="644"/>
      <c r="AK13" s="644"/>
      <c r="AL13" s="613">
        <v>0.4</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3331042</v>
      </c>
      <c r="BH13" s="591"/>
      <c r="BI13" s="591"/>
      <c r="BJ13" s="591"/>
      <c r="BK13" s="591"/>
      <c r="BL13" s="591"/>
      <c r="BM13" s="591"/>
      <c r="BN13" s="592"/>
      <c r="BO13" s="643">
        <v>35.5</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917704</v>
      </c>
      <c r="CS13" s="591"/>
      <c r="CT13" s="591"/>
      <c r="CU13" s="591"/>
      <c r="CV13" s="591"/>
      <c r="CW13" s="591"/>
      <c r="CX13" s="591"/>
      <c r="CY13" s="592"/>
      <c r="CZ13" s="643">
        <v>3.2</v>
      </c>
      <c r="DA13" s="643"/>
      <c r="DB13" s="643"/>
      <c r="DC13" s="643"/>
      <c r="DD13" s="596">
        <v>483087</v>
      </c>
      <c r="DE13" s="591"/>
      <c r="DF13" s="591"/>
      <c r="DG13" s="591"/>
      <c r="DH13" s="591"/>
      <c r="DI13" s="591"/>
      <c r="DJ13" s="591"/>
      <c r="DK13" s="591"/>
      <c r="DL13" s="591"/>
      <c r="DM13" s="591"/>
      <c r="DN13" s="591"/>
      <c r="DO13" s="591"/>
      <c r="DP13" s="592"/>
      <c r="DQ13" s="596">
        <v>503764</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63752</v>
      </c>
      <c r="BH14" s="591"/>
      <c r="BI14" s="591"/>
      <c r="BJ14" s="591"/>
      <c r="BK14" s="591"/>
      <c r="BL14" s="591"/>
      <c r="BM14" s="591"/>
      <c r="BN14" s="592"/>
      <c r="BO14" s="643">
        <v>0.7</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1015026</v>
      </c>
      <c r="CS14" s="591"/>
      <c r="CT14" s="591"/>
      <c r="CU14" s="591"/>
      <c r="CV14" s="591"/>
      <c r="CW14" s="591"/>
      <c r="CX14" s="591"/>
      <c r="CY14" s="592"/>
      <c r="CZ14" s="643">
        <v>3.5</v>
      </c>
      <c r="DA14" s="643"/>
      <c r="DB14" s="643"/>
      <c r="DC14" s="643"/>
      <c r="DD14" s="596">
        <v>11718</v>
      </c>
      <c r="DE14" s="591"/>
      <c r="DF14" s="591"/>
      <c r="DG14" s="591"/>
      <c r="DH14" s="591"/>
      <c r="DI14" s="591"/>
      <c r="DJ14" s="591"/>
      <c r="DK14" s="591"/>
      <c r="DL14" s="591"/>
      <c r="DM14" s="591"/>
      <c r="DN14" s="591"/>
      <c r="DO14" s="591"/>
      <c r="DP14" s="592"/>
      <c r="DQ14" s="596">
        <v>489621</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55801</v>
      </c>
      <c r="S15" s="591"/>
      <c r="T15" s="591"/>
      <c r="U15" s="591"/>
      <c r="V15" s="591"/>
      <c r="W15" s="591"/>
      <c r="X15" s="591"/>
      <c r="Y15" s="592"/>
      <c r="Z15" s="643">
        <v>0.2</v>
      </c>
      <c r="AA15" s="643"/>
      <c r="AB15" s="643"/>
      <c r="AC15" s="643"/>
      <c r="AD15" s="644">
        <v>55801</v>
      </c>
      <c r="AE15" s="644"/>
      <c r="AF15" s="644"/>
      <c r="AG15" s="644"/>
      <c r="AH15" s="644"/>
      <c r="AI15" s="644"/>
      <c r="AJ15" s="644"/>
      <c r="AK15" s="644"/>
      <c r="AL15" s="613">
        <v>0.4</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387187</v>
      </c>
      <c r="BH15" s="591"/>
      <c r="BI15" s="591"/>
      <c r="BJ15" s="591"/>
      <c r="BK15" s="591"/>
      <c r="BL15" s="591"/>
      <c r="BM15" s="591"/>
      <c r="BN15" s="592"/>
      <c r="BO15" s="643">
        <v>4.0999999999999996</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3005045</v>
      </c>
      <c r="CS15" s="591"/>
      <c r="CT15" s="591"/>
      <c r="CU15" s="591"/>
      <c r="CV15" s="591"/>
      <c r="CW15" s="591"/>
      <c r="CX15" s="591"/>
      <c r="CY15" s="592"/>
      <c r="CZ15" s="643">
        <v>10.4</v>
      </c>
      <c r="DA15" s="643"/>
      <c r="DB15" s="643"/>
      <c r="DC15" s="643"/>
      <c r="DD15" s="596">
        <v>758365</v>
      </c>
      <c r="DE15" s="591"/>
      <c r="DF15" s="591"/>
      <c r="DG15" s="591"/>
      <c r="DH15" s="591"/>
      <c r="DI15" s="591"/>
      <c r="DJ15" s="591"/>
      <c r="DK15" s="591"/>
      <c r="DL15" s="591"/>
      <c r="DM15" s="591"/>
      <c r="DN15" s="591"/>
      <c r="DO15" s="591"/>
      <c r="DP15" s="592"/>
      <c r="DQ15" s="596">
        <v>2091306</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3757948</v>
      </c>
      <c r="S16" s="591"/>
      <c r="T16" s="591"/>
      <c r="U16" s="591"/>
      <c r="V16" s="591"/>
      <c r="W16" s="591"/>
      <c r="X16" s="591"/>
      <c r="Y16" s="592"/>
      <c r="Z16" s="643">
        <v>12.6</v>
      </c>
      <c r="AA16" s="643"/>
      <c r="AB16" s="643"/>
      <c r="AC16" s="643"/>
      <c r="AD16" s="644">
        <v>3617470</v>
      </c>
      <c r="AE16" s="644"/>
      <c r="AF16" s="644"/>
      <c r="AG16" s="644"/>
      <c r="AH16" s="644"/>
      <c r="AI16" s="644"/>
      <c r="AJ16" s="644"/>
      <c r="AK16" s="644"/>
      <c r="AL16" s="613">
        <v>25.5</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9485</v>
      </c>
      <c r="CS16" s="591"/>
      <c r="CT16" s="591"/>
      <c r="CU16" s="591"/>
      <c r="CV16" s="591"/>
      <c r="CW16" s="591"/>
      <c r="CX16" s="591"/>
      <c r="CY16" s="592"/>
      <c r="CZ16" s="643">
        <v>0</v>
      </c>
      <c r="DA16" s="643"/>
      <c r="DB16" s="643"/>
      <c r="DC16" s="643"/>
      <c r="DD16" s="596" t="s">
        <v>112</v>
      </c>
      <c r="DE16" s="591"/>
      <c r="DF16" s="591"/>
      <c r="DG16" s="591"/>
      <c r="DH16" s="591"/>
      <c r="DI16" s="591"/>
      <c r="DJ16" s="591"/>
      <c r="DK16" s="591"/>
      <c r="DL16" s="591"/>
      <c r="DM16" s="591"/>
      <c r="DN16" s="591"/>
      <c r="DO16" s="591"/>
      <c r="DP16" s="592"/>
      <c r="DQ16" s="596">
        <v>9485</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3617470</v>
      </c>
      <c r="S17" s="591"/>
      <c r="T17" s="591"/>
      <c r="U17" s="591"/>
      <c r="V17" s="591"/>
      <c r="W17" s="591"/>
      <c r="X17" s="591"/>
      <c r="Y17" s="592"/>
      <c r="Z17" s="643">
        <v>12.1</v>
      </c>
      <c r="AA17" s="643"/>
      <c r="AB17" s="643"/>
      <c r="AC17" s="643"/>
      <c r="AD17" s="644">
        <v>3617470</v>
      </c>
      <c r="AE17" s="644"/>
      <c r="AF17" s="644"/>
      <c r="AG17" s="644"/>
      <c r="AH17" s="644"/>
      <c r="AI17" s="644"/>
      <c r="AJ17" s="644"/>
      <c r="AK17" s="644"/>
      <c r="AL17" s="613">
        <v>25.5</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1915064</v>
      </c>
      <c r="CS17" s="591"/>
      <c r="CT17" s="591"/>
      <c r="CU17" s="591"/>
      <c r="CV17" s="591"/>
      <c r="CW17" s="591"/>
      <c r="CX17" s="591"/>
      <c r="CY17" s="592"/>
      <c r="CZ17" s="643">
        <v>6.6</v>
      </c>
      <c r="DA17" s="643"/>
      <c r="DB17" s="643"/>
      <c r="DC17" s="643"/>
      <c r="DD17" s="596" t="s">
        <v>112</v>
      </c>
      <c r="DE17" s="591"/>
      <c r="DF17" s="591"/>
      <c r="DG17" s="591"/>
      <c r="DH17" s="591"/>
      <c r="DI17" s="591"/>
      <c r="DJ17" s="591"/>
      <c r="DK17" s="591"/>
      <c r="DL17" s="591"/>
      <c r="DM17" s="591"/>
      <c r="DN17" s="591"/>
      <c r="DO17" s="591"/>
      <c r="DP17" s="592"/>
      <c r="DQ17" s="596">
        <v>1881988</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140478</v>
      </c>
      <c r="S18" s="591"/>
      <c r="T18" s="591"/>
      <c r="U18" s="591"/>
      <c r="V18" s="591"/>
      <c r="W18" s="591"/>
      <c r="X18" s="591"/>
      <c r="Y18" s="592"/>
      <c r="Z18" s="643">
        <v>0.5</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709669</v>
      </c>
      <c r="BH19" s="591"/>
      <c r="BI19" s="591"/>
      <c r="BJ19" s="591"/>
      <c r="BK19" s="591"/>
      <c r="BL19" s="591"/>
      <c r="BM19" s="591"/>
      <c r="BN19" s="592"/>
      <c r="BO19" s="643">
        <v>7.6</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14927619</v>
      </c>
      <c r="S20" s="591"/>
      <c r="T20" s="591"/>
      <c r="U20" s="591"/>
      <c r="V20" s="591"/>
      <c r="W20" s="591"/>
      <c r="X20" s="591"/>
      <c r="Y20" s="592"/>
      <c r="Z20" s="643">
        <v>50</v>
      </c>
      <c r="AA20" s="643"/>
      <c r="AB20" s="643"/>
      <c r="AC20" s="643"/>
      <c r="AD20" s="644">
        <v>14077472</v>
      </c>
      <c r="AE20" s="644"/>
      <c r="AF20" s="644"/>
      <c r="AG20" s="644"/>
      <c r="AH20" s="644"/>
      <c r="AI20" s="644"/>
      <c r="AJ20" s="644"/>
      <c r="AK20" s="644"/>
      <c r="AL20" s="613">
        <v>99.3</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709669</v>
      </c>
      <c r="BH20" s="591"/>
      <c r="BI20" s="591"/>
      <c r="BJ20" s="591"/>
      <c r="BK20" s="591"/>
      <c r="BL20" s="591"/>
      <c r="BM20" s="591"/>
      <c r="BN20" s="592"/>
      <c r="BO20" s="643">
        <v>7.6</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28838518</v>
      </c>
      <c r="CS20" s="591"/>
      <c r="CT20" s="591"/>
      <c r="CU20" s="591"/>
      <c r="CV20" s="591"/>
      <c r="CW20" s="591"/>
      <c r="CX20" s="591"/>
      <c r="CY20" s="592"/>
      <c r="CZ20" s="643">
        <v>100</v>
      </c>
      <c r="DA20" s="643"/>
      <c r="DB20" s="643"/>
      <c r="DC20" s="643"/>
      <c r="DD20" s="596">
        <v>1571814</v>
      </c>
      <c r="DE20" s="591"/>
      <c r="DF20" s="591"/>
      <c r="DG20" s="591"/>
      <c r="DH20" s="591"/>
      <c r="DI20" s="591"/>
      <c r="DJ20" s="591"/>
      <c r="DK20" s="591"/>
      <c r="DL20" s="591"/>
      <c r="DM20" s="591"/>
      <c r="DN20" s="591"/>
      <c r="DO20" s="591"/>
      <c r="DP20" s="592"/>
      <c r="DQ20" s="596">
        <v>16895557</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7089</v>
      </c>
      <c r="S21" s="591"/>
      <c r="T21" s="591"/>
      <c r="U21" s="591"/>
      <c r="V21" s="591"/>
      <c r="W21" s="591"/>
      <c r="X21" s="591"/>
      <c r="Y21" s="592"/>
      <c r="Z21" s="643">
        <v>0</v>
      </c>
      <c r="AA21" s="643"/>
      <c r="AB21" s="643"/>
      <c r="AC21" s="643"/>
      <c r="AD21" s="644">
        <v>7089</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203134</v>
      </c>
      <c r="S22" s="591"/>
      <c r="T22" s="591"/>
      <c r="U22" s="591"/>
      <c r="V22" s="591"/>
      <c r="W22" s="591"/>
      <c r="X22" s="591"/>
      <c r="Y22" s="592"/>
      <c r="Z22" s="643">
        <v>0.7</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215052</v>
      </c>
      <c r="S23" s="591"/>
      <c r="T23" s="591"/>
      <c r="U23" s="591"/>
      <c r="V23" s="591"/>
      <c r="W23" s="591"/>
      <c r="X23" s="591"/>
      <c r="Y23" s="592"/>
      <c r="Z23" s="643">
        <v>0.7</v>
      </c>
      <c r="AA23" s="643"/>
      <c r="AB23" s="643"/>
      <c r="AC23" s="643"/>
      <c r="AD23" s="644">
        <v>53340</v>
      </c>
      <c r="AE23" s="644"/>
      <c r="AF23" s="644"/>
      <c r="AG23" s="644"/>
      <c r="AH23" s="644"/>
      <c r="AI23" s="644"/>
      <c r="AJ23" s="644"/>
      <c r="AK23" s="644"/>
      <c r="AL23" s="613">
        <v>0.4</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v>709669</v>
      </c>
      <c r="BH23" s="591"/>
      <c r="BI23" s="591"/>
      <c r="BJ23" s="591"/>
      <c r="BK23" s="591"/>
      <c r="BL23" s="591"/>
      <c r="BM23" s="591"/>
      <c r="BN23" s="592"/>
      <c r="BO23" s="643">
        <v>7.6</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181766</v>
      </c>
      <c r="S24" s="591"/>
      <c r="T24" s="591"/>
      <c r="U24" s="591"/>
      <c r="V24" s="591"/>
      <c r="W24" s="591"/>
      <c r="X24" s="591"/>
      <c r="Y24" s="592"/>
      <c r="Z24" s="643">
        <v>0.6</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17007157</v>
      </c>
      <c r="CS24" s="641"/>
      <c r="CT24" s="641"/>
      <c r="CU24" s="641"/>
      <c r="CV24" s="641"/>
      <c r="CW24" s="641"/>
      <c r="CX24" s="641"/>
      <c r="CY24" s="688"/>
      <c r="CZ24" s="692">
        <v>59</v>
      </c>
      <c r="DA24" s="693"/>
      <c r="DB24" s="693"/>
      <c r="DC24" s="694"/>
      <c r="DD24" s="687">
        <v>8713843</v>
      </c>
      <c r="DE24" s="641"/>
      <c r="DF24" s="641"/>
      <c r="DG24" s="641"/>
      <c r="DH24" s="641"/>
      <c r="DI24" s="641"/>
      <c r="DJ24" s="641"/>
      <c r="DK24" s="688"/>
      <c r="DL24" s="687">
        <v>8647541</v>
      </c>
      <c r="DM24" s="641"/>
      <c r="DN24" s="641"/>
      <c r="DO24" s="641"/>
      <c r="DP24" s="641"/>
      <c r="DQ24" s="641"/>
      <c r="DR24" s="641"/>
      <c r="DS24" s="641"/>
      <c r="DT24" s="641"/>
      <c r="DU24" s="641"/>
      <c r="DV24" s="688"/>
      <c r="DW24" s="689">
        <v>57.3</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6031576</v>
      </c>
      <c r="S25" s="591"/>
      <c r="T25" s="591"/>
      <c r="U25" s="591"/>
      <c r="V25" s="591"/>
      <c r="W25" s="591"/>
      <c r="X25" s="591"/>
      <c r="Y25" s="592"/>
      <c r="Z25" s="643">
        <v>20.2</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4588547</v>
      </c>
      <c r="CS25" s="609"/>
      <c r="CT25" s="609"/>
      <c r="CU25" s="609"/>
      <c r="CV25" s="609"/>
      <c r="CW25" s="609"/>
      <c r="CX25" s="609"/>
      <c r="CY25" s="610"/>
      <c r="CZ25" s="593">
        <v>15.9</v>
      </c>
      <c r="DA25" s="611"/>
      <c r="DB25" s="611"/>
      <c r="DC25" s="612"/>
      <c r="DD25" s="596">
        <v>4151624</v>
      </c>
      <c r="DE25" s="609"/>
      <c r="DF25" s="609"/>
      <c r="DG25" s="609"/>
      <c r="DH25" s="609"/>
      <c r="DI25" s="609"/>
      <c r="DJ25" s="609"/>
      <c r="DK25" s="610"/>
      <c r="DL25" s="596">
        <v>4134505</v>
      </c>
      <c r="DM25" s="609"/>
      <c r="DN25" s="609"/>
      <c r="DO25" s="609"/>
      <c r="DP25" s="609"/>
      <c r="DQ25" s="609"/>
      <c r="DR25" s="609"/>
      <c r="DS25" s="609"/>
      <c r="DT25" s="609"/>
      <c r="DU25" s="609"/>
      <c r="DV25" s="610"/>
      <c r="DW25" s="613">
        <v>27.4</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v>32171</v>
      </c>
      <c r="S26" s="591"/>
      <c r="T26" s="591"/>
      <c r="U26" s="591"/>
      <c r="V26" s="591"/>
      <c r="W26" s="591"/>
      <c r="X26" s="591"/>
      <c r="Y26" s="592"/>
      <c r="Z26" s="643">
        <v>0.1</v>
      </c>
      <c r="AA26" s="643"/>
      <c r="AB26" s="643"/>
      <c r="AC26" s="643"/>
      <c r="AD26" s="644">
        <v>32171</v>
      </c>
      <c r="AE26" s="644"/>
      <c r="AF26" s="644"/>
      <c r="AG26" s="644"/>
      <c r="AH26" s="644"/>
      <c r="AI26" s="644"/>
      <c r="AJ26" s="644"/>
      <c r="AK26" s="644"/>
      <c r="AL26" s="613">
        <v>0.2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2660817</v>
      </c>
      <c r="CS26" s="591"/>
      <c r="CT26" s="591"/>
      <c r="CU26" s="591"/>
      <c r="CV26" s="591"/>
      <c r="CW26" s="591"/>
      <c r="CX26" s="591"/>
      <c r="CY26" s="592"/>
      <c r="CZ26" s="593">
        <v>9.1999999999999993</v>
      </c>
      <c r="DA26" s="611"/>
      <c r="DB26" s="611"/>
      <c r="DC26" s="612"/>
      <c r="DD26" s="596">
        <v>2365352</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4522204</v>
      </c>
      <c r="S27" s="591"/>
      <c r="T27" s="591"/>
      <c r="U27" s="591"/>
      <c r="V27" s="591"/>
      <c r="W27" s="591"/>
      <c r="X27" s="591"/>
      <c r="Y27" s="592"/>
      <c r="Z27" s="643">
        <v>15.1</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9394923</v>
      </c>
      <c r="BH27" s="591"/>
      <c r="BI27" s="591"/>
      <c r="BJ27" s="591"/>
      <c r="BK27" s="591"/>
      <c r="BL27" s="591"/>
      <c r="BM27" s="591"/>
      <c r="BN27" s="592"/>
      <c r="BO27" s="643">
        <v>100</v>
      </c>
      <c r="BP27" s="643"/>
      <c r="BQ27" s="643"/>
      <c r="BR27" s="643"/>
      <c r="BS27" s="596">
        <v>27595</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10503546</v>
      </c>
      <c r="CS27" s="609"/>
      <c r="CT27" s="609"/>
      <c r="CU27" s="609"/>
      <c r="CV27" s="609"/>
      <c r="CW27" s="609"/>
      <c r="CX27" s="609"/>
      <c r="CY27" s="610"/>
      <c r="CZ27" s="593">
        <v>36.4</v>
      </c>
      <c r="DA27" s="611"/>
      <c r="DB27" s="611"/>
      <c r="DC27" s="612"/>
      <c r="DD27" s="596">
        <v>2680231</v>
      </c>
      <c r="DE27" s="609"/>
      <c r="DF27" s="609"/>
      <c r="DG27" s="609"/>
      <c r="DH27" s="609"/>
      <c r="DI27" s="609"/>
      <c r="DJ27" s="609"/>
      <c r="DK27" s="610"/>
      <c r="DL27" s="596">
        <v>2631048</v>
      </c>
      <c r="DM27" s="609"/>
      <c r="DN27" s="609"/>
      <c r="DO27" s="609"/>
      <c r="DP27" s="609"/>
      <c r="DQ27" s="609"/>
      <c r="DR27" s="609"/>
      <c r="DS27" s="609"/>
      <c r="DT27" s="609"/>
      <c r="DU27" s="609"/>
      <c r="DV27" s="610"/>
      <c r="DW27" s="613">
        <v>17.399999999999999</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189807</v>
      </c>
      <c r="S28" s="591"/>
      <c r="T28" s="591"/>
      <c r="U28" s="591"/>
      <c r="V28" s="591"/>
      <c r="W28" s="591"/>
      <c r="X28" s="591"/>
      <c r="Y28" s="592"/>
      <c r="Z28" s="643">
        <v>0.6</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1915064</v>
      </c>
      <c r="CS28" s="591"/>
      <c r="CT28" s="591"/>
      <c r="CU28" s="591"/>
      <c r="CV28" s="591"/>
      <c r="CW28" s="591"/>
      <c r="CX28" s="591"/>
      <c r="CY28" s="592"/>
      <c r="CZ28" s="593">
        <v>6.6</v>
      </c>
      <c r="DA28" s="611"/>
      <c r="DB28" s="611"/>
      <c r="DC28" s="612"/>
      <c r="DD28" s="596">
        <v>1881988</v>
      </c>
      <c r="DE28" s="591"/>
      <c r="DF28" s="591"/>
      <c r="DG28" s="591"/>
      <c r="DH28" s="591"/>
      <c r="DI28" s="591"/>
      <c r="DJ28" s="591"/>
      <c r="DK28" s="592"/>
      <c r="DL28" s="596">
        <v>1881988</v>
      </c>
      <c r="DM28" s="591"/>
      <c r="DN28" s="591"/>
      <c r="DO28" s="591"/>
      <c r="DP28" s="591"/>
      <c r="DQ28" s="591"/>
      <c r="DR28" s="591"/>
      <c r="DS28" s="591"/>
      <c r="DT28" s="591"/>
      <c r="DU28" s="591"/>
      <c r="DV28" s="592"/>
      <c r="DW28" s="613">
        <v>12.5</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11533</v>
      </c>
      <c r="S29" s="591"/>
      <c r="T29" s="591"/>
      <c r="U29" s="591"/>
      <c r="V29" s="591"/>
      <c r="W29" s="591"/>
      <c r="X29" s="591"/>
      <c r="Y29" s="592"/>
      <c r="Z29" s="643">
        <v>0</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59</v>
      </c>
      <c r="CG29" s="624"/>
      <c r="CH29" s="624"/>
      <c r="CI29" s="624"/>
      <c r="CJ29" s="624"/>
      <c r="CK29" s="624"/>
      <c r="CL29" s="624"/>
      <c r="CM29" s="624"/>
      <c r="CN29" s="624"/>
      <c r="CO29" s="624"/>
      <c r="CP29" s="624"/>
      <c r="CQ29" s="625"/>
      <c r="CR29" s="590">
        <v>1914980</v>
      </c>
      <c r="CS29" s="609"/>
      <c r="CT29" s="609"/>
      <c r="CU29" s="609"/>
      <c r="CV29" s="609"/>
      <c r="CW29" s="609"/>
      <c r="CX29" s="609"/>
      <c r="CY29" s="610"/>
      <c r="CZ29" s="593">
        <v>6.6</v>
      </c>
      <c r="DA29" s="611"/>
      <c r="DB29" s="611"/>
      <c r="DC29" s="612"/>
      <c r="DD29" s="596">
        <v>1881904</v>
      </c>
      <c r="DE29" s="609"/>
      <c r="DF29" s="609"/>
      <c r="DG29" s="609"/>
      <c r="DH29" s="609"/>
      <c r="DI29" s="609"/>
      <c r="DJ29" s="609"/>
      <c r="DK29" s="610"/>
      <c r="DL29" s="596">
        <v>1881904</v>
      </c>
      <c r="DM29" s="609"/>
      <c r="DN29" s="609"/>
      <c r="DO29" s="609"/>
      <c r="DP29" s="609"/>
      <c r="DQ29" s="609"/>
      <c r="DR29" s="609"/>
      <c r="DS29" s="609"/>
      <c r="DT29" s="609"/>
      <c r="DU29" s="609"/>
      <c r="DV29" s="610"/>
      <c r="DW29" s="613">
        <v>12.5</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856664</v>
      </c>
      <c r="S30" s="591"/>
      <c r="T30" s="591"/>
      <c r="U30" s="591"/>
      <c r="V30" s="591"/>
      <c r="W30" s="591"/>
      <c r="X30" s="591"/>
      <c r="Y30" s="592"/>
      <c r="Z30" s="643">
        <v>2.9</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99.1</v>
      </c>
      <c r="BH30" s="657"/>
      <c r="BI30" s="657"/>
      <c r="BJ30" s="657"/>
      <c r="BK30" s="657"/>
      <c r="BL30" s="657"/>
      <c r="BM30" s="658">
        <v>97.6</v>
      </c>
      <c r="BN30" s="657"/>
      <c r="BO30" s="657"/>
      <c r="BP30" s="657"/>
      <c r="BQ30" s="659"/>
      <c r="BR30" s="656">
        <v>99</v>
      </c>
      <c r="BS30" s="657"/>
      <c r="BT30" s="657"/>
      <c r="BU30" s="657"/>
      <c r="BV30" s="657"/>
      <c r="BW30" s="657"/>
      <c r="BX30" s="658">
        <v>97.1</v>
      </c>
      <c r="BY30" s="657"/>
      <c r="BZ30" s="657"/>
      <c r="CA30" s="657"/>
      <c r="CB30" s="659"/>
      <c r="CD30" s="662"/>
      <c r="CE30" s="663"/>
      <c r="CF30" s="627" t="s">
        <v>292</v>
      </c>
      <c r="CG30" s="624"/>
      <c r="CH30" s="624"/>
      <c r="CI30" s="624"/>
      <c r="CJ30" s="624"/>
      <c r="CK30" s="624"/>
      <c r="CL30" s="624"/>
      <c r="CM30" s="624"/>
      <c r="CN30" s="624"/>
      <c r="CO30" s="624"/>
      <c r="CP30" s="624"/>
      <c r="CQ30" s="625"/>
      <c r="CR30" s="590">
        <v>1728436</v>
      </c>
      <c r="CS30" s="591"/>
      <c r="CT30" s="591"/>
      <c r="CU30" s="591"/>
      <c r="CV30" s="591"/>
      <c r="CW30" s="591"/>
      <c r="CX30" s="591"/>
      <c r="CY30" s="592"/>
      <c r="CZ30" s="593">
        <v>6</v>
      </c>
      <c r="DA30" s="611"/>
      <c r="DB30" s="611"/>
      <c r="DC30" s="612"/>
      <c r="DD30" s="596">
        <v>1695360</v>
      </c>
      <c r="DE30" s="591"/>
      <c r="DF30" s="591"/>
      <c r="DG30" s="591"/>
      <c r="DH30" s="591"/>
      <c r="DI30" s="591"/>
      <c r="DJ30" s="591"/>
      <c r="DK30" s="592"/>
      <c r="DL30" s="596">
        <v>1695360</v>
      </c>
      <c r="DM30" s="591"/>
      <c r="DN30" s="591"/>
      <c r="DO30" s="591"/>
      <c r="DP30" s="591"/>
      <c r="DQ30" s="591"/>
      <c r="DR30" s="591"/>
      <c r="DS30" s="591"/>
      <c r="DT30" s="591"/>
      <c r="DU30" s="591"/>
      <c r="DV30" s="592"/>
      <c r="DW30" s="613">
        <v>11.2</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1103177</v>
      </c>
      <c r="S31" s="591"/>
      <c r="T31" s="591"/>
      <c r="U31" s="591"/>
      <c r="V31" s="591"/>
      <c r="W31" s="591"/>
      <c r="X31" s="591"/>
      <c r="Y31" s="592"/>
      <c r="Z31" s="643">
        <v>3.7</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98.8</v>
      </c>
      <c r="BH31" s="609"/>
      <c r="BI31" s="609"/>
      <c r="BJ31" s="609"/>
      <c r="BK31" s="609"/>
      <c r="BL31" s="609"/>
      <c r="BM31" s="645">
        <v>96.4</v>
      </c>
      <c r="BN31" s="655"/>
      <c r="BO31" s="655"/>
      <c r="BP31" s="655"/>
      <c r="BQ31" s="619"/>
      <c r="BR31" s="654">
        <v>98.7</v>
      </c>
      <c r="BS31" s="609"/>
      <c r="BT31" s="609"/>
      <c r="BU31" s="609"/>
      <c r="BV31" s="609"/>
      <c r="BW31" s="609"/>
      <c r="BX31" s="645">
        <v>95.8</v>
      </c>
      <c r="BY31" s="655"/>
      <c r="BZ31" s="655"/>
      <c r="CA31" s="655"/>
      <c r="CB31" s="619"/>
      <c r="CD31" s="662"/>
      <c r="CE31" s="663"/>
      <c r="CF31" s="627" t="s">
        <v>296</v>
      </c>
      <c r="CG31" s="624"/>
      <c r="CH31" s="624"/>
      <c r="CI31" s="624"/>
      <c r="CJ31" s="624"/>
      <c r="CK31" s="624"/>
      <c r="CL31" s="624"/>
      <c r="CM31" s="624"/>
      <c r="CN31" s="624"/>
      <c r="CO31" s="624"/>
      <c r="CP31" s="624"/>
      <c r="CQ31" s="625"/>
      <c r="CR31" s="590">
        <v>186544</v>
      </c>
      <c r="CS31" s="609"/>
      <c r="CT31" s="609"/>
      <c r="CU31" s="609"/>
      <c r="CV31" s="609"/>
      <c r="CW31" s="609"/>
      <c r="CX31" s="609"/>
      <c r="CY31" s="610"/>
      <c r="CZ31" s="593">
        <v>0.6</v>
      </c>
      <c r="DA31" s="611"/>
      <c r="DB31" s="611"/>
      <c r="DC31" s="612"/>
      <c r="DD31" s="596">
        <v>186544</v>
      </c>
      <c r="DE31" s="609"/>
      <c r="DF31" s="609"/>
      <c r="DG31" s="609"/>
      <c r="DH31" s="609"/>
      <c r="DI31" s="609"/>
      <c r="DJ31" s="609"/>
      <c r="DK31" s="610"/>
      <c r="DL31" s="596">
        <v>186544</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144436</v>
      </c>
      <c r="S32" s="591"/>
      <c r="T32" s="591"/>
      <c r="U32" s="591"/>
      <c r="V32" s="591"/>
      <c r="W32" s="591"/>
      <c r="X32" s="591"/>
      <c r="Y32" s="592"/>
      <c r="Z32" s="643">
        <v>0.5</v>
      </c>
      <c r="AA32" s="643"/>
      <c r="AB32" s="643"/>
      <c r="AC32" s="643"/>
      <c r="AD32" s="644">
        <v>11</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99.4</v>
      </c>
      <c r="BH32" s="575"/>
      <c r="BI32" s="575"/>
      <c r="BJ32" s="575"/>
      <c r="BK32" s="575"/>
      <c r="BL32" s="575"/>
      <c r="BM32" s="638">
        <v>98.7</v>
      </c>
      <c r="BN32" s="575"/>
      <c r="BO32" s="575"/>
      <c r="BP32" s="575"/>
      <c r="BQ32" s="632"/>
      <c r="BR32" s="653">
        <v>99.1</v>
      </c>
      <c r="BS32" s="575"/>
      <c r="BT32" s="575"/>
      <c r="BU32" s="575"/>
      <c r="BV32" s="575"/>
      <c r="BW32" s="575"/>
      <c r="BX32" s="638">
        <v>98.1</v>
      </c>
      <c r="BY32" s="575"/>
      <c r="BZ32" s="575"/>
      <c r="CA32" s="575"/>
      <c r="CB32" s="632"/>
      <c r="CD32" s="664"/>
      <c r="CE32" s="665"/>
      <c r="CF32" s="627" t="s">
        <v>299</v>
      </c>
      <c r="CG32" s="624"/>
      <c r="CH32" s="624"/>
      <c r="CI32" s="624"/>
      <c r="CJ32" s="624"/>
      <c r="CK32" s="624"/>
      <c r="CL32" s="624"/>
      <c r="CM32" s="624"/>
      <c r="CN32" s="624"/>
      <c r="CO32" s="624"/>
      <c r="CP32" s="624"/>
      <c r="CQ32" s="625"/>
      <c r="CR32" s="590">
        <v>84</v>
      </c>
      <c r="CS32" s="591"/>
      <c r="CT32" s="591"/>
      <c r="CU32" s="591"/>
      <c r="CV32" s="591"/>
      <c r="CW32" s="591"/>
      <c r="CX32" s="591"/>
      <c r="CY32" s="592"/>
      <c r="CZ32" s="593">
        <v>0</v>
      </c>
      <c r="DA32" s="611"/>
      <c r="DB32" s="611"/>
      <c r="DC32" s="612"/>
      <c r="DD32" s="596">
        <v>84</v>
      </c>
      <c r="DE32" s="591"/>
      <c r="DF32" s="591"/>
      <c r="DG32" s="591"/>
      <c r="DH32" s="591"/>
      <c r="DI32" s="591"/>
      <c r="DJ32" s="591"/>
      <c r="DK32" s="592"/>
      <c r="DL32" s="596">
        <v>84</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1457000</v>
      </c>
      <c r="S33" s="591"/>
      <c r="T33" s="591"/>
      <c r="U33" s="591"/>
      <c r="V33" s="591"/>
      <c r="W33" s="591"/>
      <c r="X33" s="591"/>
      <c r="Y33" s="592"/>
      <c r="Z33" s="643">
        <v>4.9000000000000004</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10250062</v>
      </c>
      <c r="CS33" s="609"/>
      <c r="CT33" s="609"/>
      <c r="CU33" s="609"/>
      <c r="CV33" s="609"/>
      <c r="CW33" s="609"/>
      <c r="CX33" s="609"/>
      <c r="CY33" s="610"/>
      <c r="CZ33" s="593">
        <v>35.5</v>
      </c>
      <c r="DA33" s="611"/>
      <c r="DB33" s="611"/>
      <c r="DC33" s="612"/>
      <c r="DD33" s="596">
        <v>7854503</v>
      </c>
      <c r="DE33" s="609"/>
      <c r="DF33" s="609"/>
      <c r="DG33" s="609"/>
      <c r="DH33" s="609"/>
      <c r="DI33" s="609"/>
      <c r="DJ33" s="609"/>
      <c r="DK33" s="610"/>
      <c r="DL33" s="596">
        <v>5313675</v>
      </c>
      <c r="DM33" s="609"/>
      <c r="DN33" s="609"/>
      <c r="DO33" s="609"/>
      <c r="DP33" s="609"/>
      <c r="DQ33" s="609"/>
      <c r="DR33" s="609"/>
      <c r="DS33" s="609"/>
      <c r="DT33" s="609"/>
      <c r="DU33" s="609"/>
      <c r="DV33" s="610"/>
      <c r="DW33" s="613">
        <v>35.200000000000003</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3277735</v>
      </c>
      <c r="CS34" s="591"/>
      <c r="CT34" s="591"/>
      <c r="CU34" s="591"/>
      <c r="CV34" s="591"/>
      <c r="CW34" s="591"/>
      <c r="CX34" s="591"/>
      <c r="CY34" s="592"/>
      <c r="CZ34" s="593">
        <v>11.4</v>
      </c>
      <c r="DA34" s="611"/>
      <c r="DB34" s="611"/>
      <c r="DC34" s="612"/>
      <c r="DD34" s="596">
        <v>2302339</v>
      </c>
      <c r="DE34" s="591"/>
      <c r="DF34" s="591"/>
      <c r="DG34" s="591"/>
      <c r="DH34" s="591"/>
      <c r="DI34" s="591"/>
      <c r="DJ34" s="591"/>
      <c r="DK34" s="592"/>
      <c r="DL34" s="596">
        <v>1859670</v>
      </c>
      <c r="DM34" s="591"/>
      <c r="DN34" s="591"/>
      <c r="DO34" s="591"/>
      <c r="DP34" s="591"/>
      <c r="DQ34" s="591"/>
      <c r="DR34" s="591"/>
      <c r="DS34" s="591"/>
      <c r="DT34" s="591"/>
      <c r="DU34" s="591"/>
      <c r="DV34" s="592"/>
      <c r="DW34" s="613">
        <v>12.3</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916000</v>
      </c>
      <c r="S35" s="591"/>
      <c r="T35" s="591"/>
      <c r="U35" s="591"/>
      <c r="V35" s="591"/>
      <c r="W35" s="591"/>
      <c r="X35" s="591"/>
      <c r="Y35" s="592"/>
      <c r="Z35" s="643">
        <v>3.1</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3277738</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94073</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32148</v>
      </c>
      <c r="CS35" s="609"/>
      <c r="CT35" s="609"/>
      <c r="CU35" s="609"/>
      <c r="CV35" s="609"/>
      <c r="CW35" s="609"/>
      <c r="CX35" s="609"/>
      <c r="CY35" s="610"/>
      <c r="CZ35" s="593">
        <v>0.1</v>
      </c>
      <c r="DA35" s="611"/>
      <c r="DB35" s="611"/>
      <c r="DC35" s="612"/>
      <c r="DD35" s="596">
        <v>26471</v>
      </c>
      <c r="DE35" s="609"/>
      <c r="DF35" s="609"/>
      <c r="DG35" s="609"/>
      <c r="DH35" s="609"/>
      <c r="DI35" s="609"/>
      <c r="DJ35" s="609"/>
      <c r="DK35" s="610"/>
      <c r="DL35" s="596">
        <v>26471</v>
      </c>
      <c r="DM35" s="609"/>
      <c r="DN35" s="609"/>
      <c r="DO35" s="609"/>
      <c r="DP35" s="609"/>
      <c r="DQ35" s="609"/>
      <c r="DR35" s="609"/>
      <c r="DS35" s="609"/>
      <c r="DT35" s="609"/>
      <c r="DU35" s="609"/>
      <c r="DV35" s="610"/>
      <c r="DW35" s="613">
        <v>0.2</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29883228</v>
      </c>
      <c r="S36" s="631"/>
      <c r="T36" s="631"/>
      <c r="U36" s="631"/>
      <c r="V36" s="631"/>
      <c r="W36" s="631"/>
      <c r="X36" s="631"/>
      <c r="Y36" s="634"/>
      <c r="Z36" s="635">
        <v>100</v>
      </c>
      <c r="AA36" s="635"/>
      <c r="AB36" s="635"/>
      <c r="AC36" s="635"/>
      <c r="AD36" s="636">
        <v>14170083</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124074</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-671069</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2737405</v>
      </c>
      <c r="CS36" s="591"/>
      <c r="CT36" s="591"/>
      <c r="CU36" s="591"/>
      <c r="CV36" s="591"/>
      <c r="CW36" s="591"/>
      <c r="CX36" s="591"/>
      <c r="CY36" s="592"/>
      <c r="CZ36" s="593">
        <v>9.5</v>
      </c>
      <c r="DA36" s="611"/>
      <c r="DB36" s="611"/>
      <c r="DC36" s="612"/>
      <c r="DD36" s="596">
        <v>1856235</v>
      </c>
      <c r="DE36" s="591"/>
      <c r="DF36" s="591"/>
      <c r="DG36" s="591"/>
      <c r="DH36" s="591"/>
      <c r="DI36" s="591"/>
      <c r="DJ36" s="591"/>
      <c r="DK36" s="592"/>
      <c r="DL36" s="596">
        <v>1409889</v>
      </c>
      <c r="DM36" s="591"/>
      <c r="DN36" s="591"/>
      <c r="DO36" s="591"/>
      <c r="DP36" s="591"/>
      <c r="DQ36" s="591"/>
      <c r="DR36" s="591"/>
      <c r="DS36" s="591"/>
      <c r="DT36" s="591"/>
      <c r="DU36" s="591"/>
      <c r="DV36" s="592"/>
      <c r="DW36" s="613">
        <v>9.3000000000000007</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89327</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11669</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622320</v>
      </c>
      <c r="CS37" s="609"/>
      <c r="CT37" s="609"/>
      <c r="CU37" s="609"/>
      <c r="CV37" s="609"/>
      <c r="CW37" s="609"/>
      <c r="CX37" s="609"/>
      <c r="CY37" s="610"/>
      <c r="CZ37" s="593">
        <v>2.2000000000000002</v>
      </c>
      <c r="DA37" s="611"/>
      <c r="DB37" s="611"/>
      <c r="DC37" s="612"/>
      <c r="DD37" s="596">
        <v>618133</v>
      </c>
      <c r="DE37" s="609"/>
      <c r="DF37" s="609"/>
      <c r="DG37" s="609"/>
      <c r="DH37" s="609"/>
      <c r="DI37" s="609"/>
      <c r="DJ37" s="609"/>
      <c r="DK37" s="610"/>
      <c r="DL37" s="596">
        <v>452187</v>
      </c>
      <c r="DM37" s="609"/>
      <c r="DN37" s="609"/>
      <c r="DO37" s="609"/>
      <c r="DP37" s="609"/>
      <c r="DQ37" s="609"/>
      <c r="DR37" s="609"/>
      <c r="DS37" s="609"/>
      <c r="DT37" s="609"/>
      <c r="DU37" s="609"/>
      <c r="DV37" s="610"/>
      <c r="DW37" s="613">
        <v>3</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18727</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3188411</v>
      </c>
      <c r="CS38" s="591"/>
      <c r="CT38" s="591"/>
      <c r="CU38" s="591"/>
      <c r="CV38" s="591"/>
      <c r="CW38" s="591"/>
      <c r="CX38" s="591"/>
      <c r="CY38" s="592"/>
      <c r="CZ38" s="593">
        <v>11.1</v>
      </c>
      <c r="DA38" s="611"/>
      <c r="DB38" s="611"/>
      <c r="DC38" s="612"/>
      <c r="DD38" s="596">
        <v>2831911</v>
      </c>
      <c r="DE38" s="591"/>
      <c r="DF38" s="591"/>
      <c r="DG38" s="591"/>
      <c r="DH38" s="591"/>
      <c r="DI38" s="591"/>
      <c r="DJ38" s="591"/>
      <c r="DK38" s="592"/>
      <c r="DL38" s="596">
        <v>2014428</v>
      </c>
      <c r="DM38" s="591"/>
      <c r="DN38" s="591"/>
      <c r="DO38" s="591"/>
      <c r="DP38" s="591"/>
      <c r="DQ38" s="591"/>
      <c r="DR38" s="591"/>
      <c r="DS38" s="591"/>
      <c r="DT38" s="591"/>
      <c r="DU38" s="591"/>
      <c r="DV38" s="592"/>
      <c r="DW38" s="613">
        <v>13.4</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84</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1003330</v>
      </c>
      <c r="CS39" s="609"/>
      <c r="CT39" s="609"/>
      <c r="CU39" s="609"/>
      <c r="CV39" s="609"/>
      <c r="CW39" s="609"/>
      <c r="CX39" s="609"/>
      <c r="CY39" s="610"/>
      <c r="CZ39" s="593">
        <v>3.5</v>
      </c>
      <c r="DA39" s="611"/>
      <c r="DB39" s="611"/>
      <c r="DC39" s="612"/>
      <c r="DD39" s="596">
        <v>834330</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1128578</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100</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11033</v>
      </c>
      <c r="CS40" s="591"/>
      <c r="CT40" s="591"/>
      <c r="CU40" s="591"/>
      <c r="CV40" s="591"/>
      <c r="CW40" s="591"/>
      <c r="CX40" s="591"/>
      <c r="CY40" s="592"/>
      <c r="CZ40" s="593">
        <v>0</v>
      </c>
      <c r="DA40" s="611"/>
      <c r="DB40" s="611"/>
      <c r="DC40" s="612"/>
      <c r="DD40" s="596">
        <v>3217</v>
      </c>
      <c r="DE40" s="591"/>
      <c r="DF40" s="591"/>
      <c r="DG40" s="591"/>
      <c r="DH40" s="591"/>
      <c r="DI40" s="591"/>
      <c r="DJ40" s="591"/>
      <c r="DK40" s="592"/>
      <c r="DL40" s="596">
        <v>3217</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1935759</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297</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1581299</v>
      </c>
      <c r="CS42" s="591"/>
      <c r="CT42" s="591"/>
      <c r="CU42" s="591"/>
      <c r="CV42" s="591"/>
      <c r="CW42" s="591"/>
      <c r="CX42" s="591"/>
      <c r="CY42" s="592"/>
      <c r="CZ42" s="593">
        <v>5.5</v>
      </c>
      <c r="DA42" s="594"/>
      <c r="DB42" s="594"/>
      <c r="DC42" s="595"/>
      <c r="DD42" s="596">
        <v>327211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48311</v>
      </c>
      <c r="CS43" s="609"/>
      <c r="CT43" s="609"/>
      <c r="CU43" s="609"/>
      <c r="CV43" s="609"/>
      <c r="CW43" s="609"/>
      <c r="CX43" s="609"/>
      <c r="CY43" s="610"/>
      <c r="CZ43" s="593">
        <v>0.2</v>
      </c>
      <c r="DA43" s="611"/>
      <c r="DB43" s="611"/>
      <c r="DC43" s="612"/>
      <c r="DD43" s="596">
        <v>48311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1571814</v>
      </c>
      <c r="CS44" s="591"/>
      <c r="CT44" s="591"/>
      <c r="CU44" s="591"/>
      <c r="CV44" s="591"/>
      <c r="CW44" s="591"/>
      <c r="CX44" s="591"/>
      <c r="CY44" s="592"/>
      <c r="CZ44" s="593">
        <v>5.5</v>
      </c>
      <c r="DA44" s="594"/>
      <c r="DB44" s="594"/>
      <c r="DC44" s="595"/>
      <c r="DD44" s="596">
        <v>317726</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364942</v>
      </c>
      <c r="CS45" s="609"/>
      <c r="CT45" s="609"/>
      <c r="CU45" s="609"/>
      <c r="CV45" s="609"/>
      <c r="CW45" s="609"/>
      <c r="CX45" s="609"/>
      <c r="CY45" s="610"/>
      <c r="CZ45" s="593">
        <v>1.3</v>
      </c>
      <c r="DA45" s="611"/>
      <c r="DB45" s="611"/>
      <c r="DC45" s="612"/>
      <c r="DD45" s="596">
        <v>7507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1206872</v>
      </c>
      <c r="CS46" s="591"/>
      <c r="CT46" s="591"/>
      <c r="CU46" s="591"/>
      <c r="CV46" s="591"/>
      <c r="CW46" s="591"/>
      <c r="CX46" s="591"/>
      <c r="CY46" s="592"/>
      <c r="CZ46" s="593">
        <v>4.2</v>
      </c>
      <c r="DA46" s="594"/>
      <c r="DB46" s="594"/>
      <c r="DC46" s="595"/>
      <c r="DD46" s="596">
        <v>310219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9485</v>
      </c>
      <c r="CS47" s="609"/>
      <c r="CT47" s="609"/>
      <c r="CU47" s="609"/>
      <c r="CV47" s="609"/>
      <c r="CW47" s="609"/>
      <c r="CX47" s="609"/>
      <c r="CY47" s="610"/>
      <c r="CZ47" s="593">
        <v>0</v>
      </c>
      <c r="DA47" s="611"/>
      <c r="DB47" s="611"/>
      <c r="DC47" s="612"/>
      <c r="DD47" s="596">
        <v>9485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28838518</v>
      </c>
      <c r="CS49" s="575"/>
      <c r="CT49" s="575"/>
      <c r="CU49" s="575"/>
      <c r="CV49" s="575"/>
      <c r="CW49" s="575"/>
      <c r="CX49" s="575"/>
      <c r="CY49" s="576"/>
      <c r="CZ49" s="577">
        <v>100</v>
      </c>
      <c r="DA49" s="578"/>
      <c r="DB49" s="578"/>
      <c r="DC49" s="579"/>
      <c r="DD49" s="580">
        <v>16895557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J55" zoomScale="70" zoomScaleNormal="25" zoomScaleSheetLayoutView="70" workbookViewId="0">
      <selection activeCell="AP59" sqref="AP59:AT5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344</v>
      </c>
      <c r="DK2" s="1113"/>
      <c r="DL2" s="1113"/>
      <c r="DM2" s="1113"/>
      <c r="DN2" s="1113"/>
      <c r="DO2" s="1114"/>
      <c r="DP2" s="202"/>
      <c r="DQ2" s="1112" t="s">
        <v>345</v>
      </c>
      <c r="DR2" s="1113"/>
      <c r="DS2" s="1113"/>
      <c r="DT2" s="1113"/>
      <c r="DU2" s="1113"/>
      <c r="DV2" s="1113"/>
      <c r="DW2" s="1113"/>
      <c r="DX2" s="1113"/>
      <c r="DY2" s="1113"/>
      <c r="DZ2" s="111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6" t="s">
        <v>346</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8" t="s">
        <v>348</v>
      </c>
      <c r="B5" s="999"/>
      <c r="C5" s="999"/>
      <c r="D5" s="999"/>
      <c r="E5" s="999"/>
      <c r="F5" s="999"/>
      <c r="G5" s="999"/>
      <c r="H5" s="999"/>
      <c r="I5" s="999"/>
      <c r="J5" s="999"/>
      <c r="K5" s="999"/>
      <c r="L5" s="999"/>
      <c r="M5" s="999"/>
      <c r="N5" s="999"/>
      <c r="O5" s="999"/>
      <c r="P5" s="1000"/>
      <c r="Q5" s="1004" t="s">
        <v>349</v>
      </c>
      <c r="R5" s="1005"/>
      <c r="S5" s="1005"/>
      <c r="T5" s="1005"/>
      <c r="U5" s="1006"/>
      <c r="V5" s="1004" t="s">
        <v>350</v>
      </c>
      <c r="W5" s="1005"/>
      <c r="X5" s="1005"/>
      <c r="Y5" s="1005"/>
      <c r="Z5" s="1006"/>
      <c r="AA5" s="1004" t="s">
        <v>351</v>
      </c>
      <c r="AB5" s="1005"/>
      <c r="AC5" s="1005"/>
      <c r="AD5" s="1005"/>
      <c r="AE5" s="1005"/>
      <c r="AF5" s="1115" t="s">
        <v>352</v>
      </c>
      <c r="AG5" s="1005"/>
      <c r="AH5" s="1005"/>
      <c r="AI5" s="1005"/>
      <c r="AJ5" s="1020"/>
      <c r="AK5" s="1005" t="s">
        <v>353</v>
      </c>
      <c r="AL5" s="1005"/>
      <c r="AM5" s="1005"/>
      <c r="AN5" s="1005"/>
      <c r="AO5" s="1006"/>
      <c r="AP5" s="1004" t="s">
        <v>354</v>
      </c>
      <c r="AQ5" s="1005"/>
      <c r="AR5" s="1005"/>
      <c r="AS5" s="1005"/>
      <c r="AT5" s="1006"/>
      <c r="AU5" s="1004" t="s">
        <v>355</v>
      </c>
      <c r="AV5" s="1005"/>
      <c r="AW5" s="1005"/>
      <c r="AX5" s="1005"/>
      <c r="AY5" s="1020"/>
      <c r="AZ5" s="209"/>
      <c r="BA5" s="209"/>
      <c r="BB5" s="209"/>
      <c r="BC5" s="209"/>
      <c r="BD5" s="209"/>
      <c r="BE5" s="210"/>
      <c r="BF5" s="210"/>
      <c r="BG5" s="210"/>
      <c r="BH5" s="210"/>
      <c r="BI5" s="210"/>
      <c r="BJ5" s="210"/>
      <c r="BK5" s="210"/>
      <c r="BL5" s="210"/>
      <c r="BM5" s="210"/>
      <c r="BN5" s="210"/>
      <c r="BO5" s="210"/>
      <c r="BP5" s="210"/>
      <c r="BQ5" s="998" t="s">
        <v>356</v>
      </c>
      <c r="BR5" s="999"/>
      <c r="BS5" s="999"/>
      <c r="BT5" s="999"/>
      <c r="BU5" s="999"/>
      <c r="BV5" s="999"/>
      <c r="BW5" s="999"/>
      <c r="BX5" s="999"/>
      <c r="BY5" s="999"/>
      <c r="BZ5" s="999"/>
      <c r="CA5" s="999"/>
      <c r="CB5" s="999"/>
      <c r="CC5" s="999"/>
      <c r="CD5" s="999"/>
      <c r="CE5" s="999"/>
      <c r="CF5" s="999"/>
      <c r="CG5" s="1000"/>
      <c r="CH5" s="1004" t="s">
        <v>357</v>
      </c>
      <c r="CI5" s="1005"/>
      <c r="CJ5" s="1005"/>
      <c r="CK5" s="1005"/>
      <c r="CL5" s="1006"/>
      <c r="CM5" s="1004" t="s">
        <v>358</v>
      </c>
      <c r="CN5" s="1005"/>
      <c r="CO5" s="1005"/>
      <c r="CP5" s="1005"/>
      <c r="CQ5" s="1006"/>
      <c r="CR5" s="1004" t="s">
        <v>359</v>
      </c>
      <c r="CS5" s="1005"/>
      <c r="CT5" s="1005"/>
      <c r="CU5" s="1005"/>
      <c r="CV5" s="1006"/>
      <c r="CW5" s="1004" t="s">
        <v>360</v>
      </c>
      <c r="CX5" s="1005"/>
      <c r="CY5" s="1005"/>
      <c r="CZ5" s="1005"/>
      <c r="DA5" s="1006"/>
      <c r="DB5" s="1004" t="s">
        <v>361</v>
      </c>
      <c r="DC5" s="1005"/>
      <c r="DD5" s="1005"/>
      <c r="DE5" s="1005"/>
      <c r="DF5" s="1006"/>
      <c r="DG5" s="1100" t="s">
        <v>362</v>
      </c>
      <c r="DH5" s="1101"/>
      <c r="DI5" s="1101"/>
      <c r="DJ5" s="1101"/>
      <c r="DK5" s="1102"/>
      <c r="DL5" s="1100" t="s">
        <v>363</v>
      </c>
      <c r="DM5" s="1101"/>
      <c r="DN5" s="1101"/>
      <c r="DO5" s="1101"/>
      <c r="DP5" s="1102"/>
      <c r="DQ5" s="1004" t="s">
        <v>364</v>
      </c>
      <c r="DR5" s="1005"/>
      <c r="DS5" s="1005"/>
      <c r="DT5" s="1005"/>
      <c r="DU5" s="1006"/>
      <c r="DV5" s="1004" t="s">
        <v>355</v>
      </c>
      <c r="DW5" s="1005"/>
      <c r="DX5" s="1005"/>
      <c r="DY5" s="1005"/>
      <c r="DZ5" s="1020"/>
      <c r="EA5" s="207"/>
    </row>
    <row r="6" spans="1:131" s="208"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16"/>
      <c r="AG6" s="1008"/>
      <c r="AH6" s="1008"/>
      <c r="AI6" s="1008"/>
      <c r="AJ6" s="1021"/>
      <c r="AK6" s="1008"/>
      <c r="AL6" s="1008"/>
      <c r="AM6" s="1008"/>
      <c r="AN6" s="1008"/>
      <c r="AO6" s="1009"/>
      <c r="AP6" s="1007"/>
      <c r="AQ6" s="1008"/>
      <c r="AR6" s="1008"/>
      <c r="AS6" s="1008"/>
      <c r="AT6" s="1009"/>
      <c r="AU6" s="1007"/>
      <c r="AV6" s="1008"/>
      <c r="AW6" s="1008"/>
      <c r="AX6" s="1008"/>
      <c r="AY6" s="1021"/>
      <c r="AZ6" s="205"/>
      <c r="BA6" s="205"/>
      <c r="BB6" s="205"/>
      <c r="BC6" s="205"/>
      <c r="BD6" s="205"/>
      <c r="BE6" s="206"/>
      <c r="BF6" s="206"/>
      <c r="BG6" s="206"/>
      <c r="BH6" s="206"/>
      <c r="BI6" s="206"/>
      <c r="BJ6" s="206"/>
      <c r="BK6" s="206"/>
      <c r="BL6" s="206"/>
      <c r="BM6" s="206"/>
      <c r="BN6" s="206"/>
      <c r="BO6" s="206"/>
      <c r="BP6" s="206"/>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103"/>
      <c r="DH6" s="1104"/>
      <c r="DI6" s="1104"/>
      <c r="DJ6" s="1104"/>
      <c r="DK6" s="1105"/>
      <c r="DL6" s="1103"/>
      <c r="DM6" s="1104"/>
      <c r="DN6" s="1104"/>
      <c r="DO6" s="1104"/>
      <c r="DP6" s="1105"/>
      <c r="DQ6" s="1007"/>
      <c r="DR6" s="1008"/>
      <c r="DS6" s="1008"/>
      <c r="DT6" s="1008"/>
      <c r="DU6" s="1009"/>
      <c r="DV6" s="1007"/>
      <c r="DW6" s="1008"/>
      <c r="DX6" s="1008"/>
      <c r="DY6" s="1008"/>
      <c r="DZ6" s="1021"/>
      <c r="EA6" s="207"/>
    </row>
    <row r="7" spans="1:131" s="208" customFormat="1" ht="26.25" customHeight="1" thickTop="1" x14ac:dyDescent="0.15">
      <c r="A7" s="211">
        <v>1</v>
      </c>
      <c r="B7" s="1053" t="s">
        <v>365</v>
      </c>
      <c r="C7" s="1054"/>
      <c r="D7" s="1054"/>
      <c r="E7" s="1054"/>
      <c r="F7" s="1054"/>
      <c r="G7" s="1054"/>
      <c r="H7" s="1054"/>
      <c r="I7" s="1054"/>
      <c r="J7" s="1054"/>
      <c r="K7" s="1054"/>
      <c r="L7" s="1054"/>
      <c r="M7" s="1054"/>
      <c r="N7" s="1054"/>
      <c r="O7" s="1054"/>
      <c r="P7" s="1055"/>
      <c r="Q7" s="1106">
        <v>29883</v>
      </c>
      <c r="R7" s="1107"/>
      <c r="S7" s="1107"/>
      <c r="T7" s="1107"/>
      <c r="U7" s="1107"/>
      <c r="V7" s="1107">
        <v>28839</v>
      </c>
      <c r="W7" s="1107"/>
      <c r="X7" s="1107"/>
      <c r="Y7" s="1107"/>
      <c r="Z7" s="1107"/>
      <c r="AA7" s="1107">
        <v>1045</v>
      </c>
      <c r="AB7" s="1107"/>
      <c r="AC7" s="1107"/>
      <c r="AD7" s="1107"/>
      <c r="AE7" s="1108"/>
      <c r="AF7" s="1109">
        <v>976</v>
      </c>
      <c r="AG7" s="1110"/>
      <c r="AH7" s="1110"/>
      <c r="AI7" s="1110"/>
      <c r="AJ7" s="1111"/>
      <c r="AK7" s="1093">
        <v>857</v>
      </c>
      <c r="AL7" s="1094"/>
      <c r="AM7" s="1094"/>
      <c r="AN7" s="1094"/>
      <c r="AO7" s="1094"/>
      <c r="AP7" s="1094">
        <v>18682</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c r="BS7" s="1097" t="s">
        <v>530</v>
      </c>
      <c r="BT7" s="1098"/>
      <c r="BU7" s="1098"/>
      <c r="BV7" s="1098"/>
      <c r="BW7" s="1098"/>
      <c r="BX7" s="1098"/>
      <c r="BY7" s="1098"/>
      <c r="BZ7" s="1098"/>
      <c r="CA7" s="1098"/>
      <c r="CB7" s="1098"/>
      <c r="CC7" s="1098"/>
      <c r="CD7" s="1098"/>
      <c r="CE7" s="1098"/>
      <c r="CF7" s="1098"/>
      <c r="CG7" s="1099"/>
      <c r="CH7" s="1090">
        <v>58</v>
      </c>
      <c r="CI7" s="1091"/>
      <c r="CJ7" s="1091"/>
      <c r="CK7" s="1091"/>
      <c r="CL7" s="1092"/>
      <c r="CM7" s="1090">
        <v>2331</v>
      </c>
      <c r="CN7" s="1091"/>
      <c r="CO7" s="1091"/>
      <c r="CP7" s="1091"/>
      <c r="CQ7" s="1092"/>
      <c r="CR7" s="1090">
        <v>1800</v>
      </c>
      <c r="CS7" s="1091"/>
      <c r="CT7" s="1091"/>
      <c r="CU7" s="1091"/>
      <c r="CV7" s="1092"/>
      <c r="CW7" s="1090" t="s">
        <v>543</v>
      </c>
      <c r="CX7" s="1091"/>
      <c r="CY7" s="1091"/>
      <c r="CZ7" s="1091"/>
      <c r="DA7" s="1092"/>
      <c r="DB7" s="1090" t="s">
        <v>543</v>
      </c>
      <c r="DC7" s="1091"/>
      <c r="DD7" s="1091"/>
      <c r="DE7" s="1091"/>
      <c r="DF7" s="1092"/>
      <c r="DG7" s="1090" t="s">
        <v>544</v>
      </c>
      <c r="DH7" s="1091"/>
      <c r="DI7" s="1091"/>
      <c r="DJ7" s="1091"/>
      <c r="DK7" s="1092"/>
      <c r="DL7" s="1090">
        <v>540</v>
      </c>
      <c r="DM7" s="1091"/>
      <c r="DN7" s="1091"/>
      <c r="DO7" s="1091"/>
      <c r="DP7" s="1092"/>
      <c r="DQ7" s="1090">
        <v>54</v>
      </c>
      <c r="DR7" s="1091"/>
      <c r="DS7" s="1091"/>
      <c r="DT7" s="1091"/>
      <c r="DU7" s="1092"/>
      <c r="DV7" s="1117"/>
      <c r="DW7" s="1118"/>
      <c r="DX7" s="1118"/>
      <c r="DY7" s="1118"/>
      <c r="DZ7" s="1119"/>
      <c r="EA7" s="207"/>
    </row>
    <row r="8" spans="1:131" s="208" customFormat="1" ht="26.25" customHeight="1" x14ac:dyDescent="0.15">
      <c r="A8" s="214">
        <v>2</v>
      </c>
      <c r="B8" s="1040"/>
      <c r="C8" s="1041"/>
      <c r="D8" s="1041"/>
      <c r="E8" s="1041"/>
      <c r="F8" s="1041"/>
      <c r="G8" s="1041"/>
      <c r="H8" s="1041"/>
      <c r="I8" s="1041"/>
      <c r="J8" s="1041"/>
      <c r="K8" s="1041"/>
      <c r="L8" s="1041"/>
      <c r="M8" s="1041"/>
      <c r="N8" s="1041"/>
      <c r="O8" s="1041"/>
      <c r="P8" s="1042"/>
      <c r="Q8" s="1046"/>
      <c r="R8" s="1047"/>
      <c r="S8" s="1047"/>
      <c r="T8" s="1047"/>
      <c r="U8" s="1047"/>
      <c r="V8" s="1047"/>
      <c r="W8" s="1047"/>
      <c r="X8" s="1047"/>
      <c r="Y8" s="1047"/>
      <c r="Z8" s="1047"/>
      <c r="AA8" s="1047"/>
      <c r="AB8" s="1047"/>
      <c r="AC8" s="1047"/>
      <c r="AD8" s="1047"/>
      <c r="AE8" s="1048"/>
      <c r="AF8" s="1022"/>
      <c r="AG8" s="1023"/>
      <c r="AH8" s="1023"/>
      <c r="AI8" s="1023"/>
      <c r="AJ8" s="1024"/>
      <c r="AK8" s="1088"/>
      <c r="AL8" s="1089"/>
      <c r="AM8" s="1089"/>
      <c r="AN8" s="1089"/>
      <c r="AO8" s="1089"/>
      <c r="AP8" s="1089"/>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7" t="s">
        <v>531</v>
      </c>
      <c r="BT8" s="1018"/>
      <c r="BU8" s="1018"/>
      <c r="BV8" s="1018"/>
      <c r="BW8" s="1018"/>
      <c r="BX8" s="1018"/>
      <c r="BY8" s="1018"/>
      <c r="BZ8" s="1018"/>
      <c r="CA8" s="1018"/>
      <c r="CB8" s="1018"/>
      <c r="CC8" s="1018"/>
      <c r="CD8" s="1018"/>
      <c r="CE8" s="1018"/>
      <c r="CF8" s="1018"/>
      <c r="CG8" s="1019"/>
      <c r="CH8" s="992">
        <v>0</v>
      </c>
      <c r="CI8" s="993"/>
      <c r="CJ8" s="993"/>
      <c r="CK8" s="993"/>
      <c r="CL8" s="994"/>
      <c r="CM8" s="992">
        <v>11</v>
      </c>
      <c r="CN8" s="993"/>
      <c r="CO8" s="993"/>
      <c r="CP8" s="993"/>
      <c r="CQ8" s="994"/>
      <c r="CR8" s="992">
        <v>5</v>
      </c>
      <c r="CS8" s="993"/>
      <c r="CT8" s="993"/>
      <c r="CU8" s="993"/>
      <c r="CV8" s="994"/>
      <c r="CW8" s="992" t="s">
        <v>543</v>
      </c>
      <c r="CX8" s="993"/>
      <c r="CY8" s="993"/>
      <c r="CZ8" s="993"/>
      <c r="DA8" s="994"/>
      <c r="DB8" s="992" t="s">
        <v>544</v>
      </c>
      <c r="DC8" s="993"/>
      <c r="DD8" s="993"/>
      <c r="DE8" s="993"/>
      <c r="DF8" s="994"/>
      <c r="DG8" s="992" t="s">
        <v>543</v>
      </c>
      <c r="DH8" s="993"/>
      <c r="DI8" s="993"/>
      <c r="DJ8" s="993"/>
      <c r="DK8" s="994"/>
      <c r="DL8" s="992" t="s">
        <v>543</v>
      </c>
      <c r="DM8" s="993"/>
      <c r="DN8" s="993"/>
      <c r="DO8" s="993"/>
      <c r="DP8" s="994"/>
      <c r="DQ8" s="992" t="s">
        <v>543</v>
      </c>
      <c r="DR8" s="993"/>
      <c r="DS8" s="993"/>
      <c r="DT8" s="993"/>
      <c r="DU8" s="994"/>
      <c r="DV8" s="995"/>
      <c r="DW8" s="996"/>
      <c r="DX8" s="996"/>
      <c r="DY8" s="996"/>
      <c r="DZ8" s="997"/>
      <c r="EA8" s="207"/>
    </row>
    <row r="9" spans="1:131" s="208" customFormat="1" ht="26.25" customHeight="1" x14ac:dyDescent="0.15">
      <c r="A9" s="214">
        <v>3</v>
      </c>
      <c r="B9" s="1040"/>
      <c r="C9" s="1041"/>
      <c r="D9" s="1041"/>
      <c r="E9" s="1041"/>
      <c r="F9" s="1041"/>
      <c r="G9" s="1041"/>
      <c r="H9" s="1041"/>
      <c r="I9" s="1041"/>
      <c r="J9" s="1041"/>
      <c r="K9" s="1041"/>
      <c r="L9" s="1041"/>
      <c r="M9" s="1041"/>
      <c r="N9" s="1041"/>
      <c r="O9" s="1041"/>
      <c r="P9" s="1042"/>
      <c r="Q9" s="1046"/>
      <c r="R9" s="1047"/>
      <c r="S9" s="1047"/>
      <c r="T9" s="1047"/>
      <c r="U9" s="1047"/>
      <c r="V9" s="1047"/>
      <c r="W9" s="1047"/>
      <c r="X9" s="1047"/>
      <c r="Y9" s="1047"/>
      <c r="Z9" s="1047"/>
      <c r="AA9" s="1047"/>
      <c r="AB9" s="1047"/>
      <c r="AC9" s="1047"/>
      <c r="AD9" s="1047"/>
      <c r="AE9" s="1048"/>
      <c r="AF9" s="1022"/>
      <c r="AG9" s="1023"/>
      <c r="AH9" s="1023"/>
      <c r="AI9" s="1023"/>
      <c r="AJ9" s="1024"/>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7"/>
      <c r="BT9" s="1018"/>
      <c r="BU9" s="1018"/>
      <c r="BV9" s="1018"/>
      <c r="BW9" s="1018"/>
      <c r="BX9" s="1018"/>
      <c r="BY9" s="1018"/>
      <c r="BZ9" s="1018"/>
      <c r="CA9" s="1018"/>
      <c r="CB9" s="1018"/>
      <c r="CC9" s="1018"/>
      <c r="CD9" s="1018"/>
      <c r="CE9" s="1018"/>
      <c r="CF9" s="1018"/>
      <c r="CG9" s="1019"/>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07"/>
    </row>
    <row r="10" spans="1:131" s="208" customFormat="1" ht="26.25" customHeight="1" x14ac:dyDescent="0.15">
      <c r="A10" s="214">
        <v>4</v>
      </c>
      <c r="B10" s="1040"/>
      <c r="C10" s="1041"/>
      <c r="D10" s="1041"/>
      <c r="E10" s="1041"/>
      <c r="F10" s="1041"/>
      <c r="G10" s="1041"/>
      <c r="H10" s="1041"/>
      <c r="I10" s="1041"/>
      <c r="J10" s="1041"/>
      <c r="K10" s="1041"/>
      <c r="L10" s="1041"/>
      <c r="M10" s="1041"/>
      <c r="N10" s="1041"/>
      <c r="O10" s="1041"/>
      <c r="P10" s="1042"/>
      <c r="Q10" s="1046"/>
      <c r="R10" s="1047"/>
      <c r="S10" s="1047"/>
      <c r="T10" s="1047"/>
      <c r="U10" s="1047"/>
      <c r="V10" s="1047"/>
      <c r="W10" s="1047"/>
      <c r="X10" s="1047"/>
      <c r="Y10" s="1047"/>
      <c r="Z10" s="1047"/>
      <c r="AA10" s="1047"/>
      <c r="AB10" s="1047"/>
      <c r="AC10" s="1047"/>
      <c r="AD10" s="1047"/>
      <c r="AE10" s="1048"/>
      <c r="AF10" s="1022"/>
      <c r="AG10" s="1023"/>
      <c r="AH10" s="1023"/>
      <c r="AI10" s="1023"/>
      <c r="AJ10" s="1024"/>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7"/>
      <c r="BT10" s="1018"/>
      <c r="BU10" s="1018"/>
      <c r="BV10" s="1018"/>
      <c r="BW10" s="1018"/>
      <c r="BX10" s="1018"/>
      <c r="BY10" s="1018"/>
      <c r="BZ10" s="1018"/>
      <c r="CA10" s="1018"/>
      <c r="CB10" s="1018"/>
      <c r="CC10" s="1018"/>
      <c r="CD10" s="1018"/>
      <c r="CE10" s="1018"/>
      <c r="CF10" s="1018"/>
      <c r="CG10" s="1019"/>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07"/>
    </row>
    <row r="11" spans="1:131" s="208" customFormat="1" ht="26.25" customHeight="1" x14ac:dyDescent="0.15">
      <c r="A11" s="214">
        <v>5</v>
      </c>
      <c r="B11" s="1040"/>
      <c r="C11" s="1041"/>
      <c r="D11" s="1041"/>
      <c r="E11" s="1041"/>
      <c r="F11" s="1041"/>
      <c r="G11" s="1041"/>
      <c r="H11" s="1041"/>
      <c r="I11" s="1041"/>
      <c r="J11" s="1041"/>
      <c r="K11" s="1041"/>
      <c r="L11" s="1041"/>
      <c r="M11" s="1041"/>
      <c r="N11" s="1041"/>
      <c r="O11" s="1041"/>
      <c r="P11" s="1042"/>
      <c r="Q11" s="1046"/>
      <c r="R11" s="1047"/>
      <c r="S11" s="1047"/>
      <c r="T11" s="1047"/>
      <c r="U11" s="1047"/>
      <c r="V11" s="1047"/>
      <c r="W11" s="1047"/>
      <c r="X11" s="1047"/>
      <c r="Y11" s="1047"/>
      <c r="Z11" s="1047"/>
      <c r="AA11" s="1047"/>
      <c r="AB11" s="1047"/>
      <c r="AC11" s="1047"/>
      <c r="AD11" s="1047"/>
      <c r="AE11" s="1048"/>
      <c r="AF11" s="1022"/>
      <c r="AG11" s="1023"/>
      <c r="AH11" s="1023"/>
      <c r="AI11" s="1023"/>
      <c r="AJ11" s="1024"/>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7"/>
      <c r="BT11" s="1018"/>
      <c r="BU11" s="1018"/>
      <c r="BV11" s="1018"/>
      <c r="BW11" s="1018"/>
      <c r="BX11" s="1018"/>
      <c r="BY11" s="1018"/>
      <c r="BZ11" s="1018"/>
      <c r="CA11" s="1018"/>
      <c r="CB11" s="1018"/>
      <c r="CC11" s="1018"/>
      <c r="CD11" s="1018"/>
      <c r="CE11" s="1018"/>
      <c r="CF11" s="1018"/>
      <c r="CG11" s="1019"/>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07"/>
    </row>
    <row r="12" spans="1:131" s="208" customFormat="1" ht="26.25" customHeight="1" x14ac:dyDescent="0.15">
      <c r="A12" s="214">
        <v>6</v>
      </c>
      <c r="B12" s="1040"/>
      <c r="C12" s="1041"/>
      <c r="D12" s="1041"/>
      <c r="E12" s="1041"/>
      <c r="F12" s="1041"/>
      <c r="G12" s="1041"/>
      <c r="H12" s="1041"/>
      <c r="I12" s="1041"/>
      <c r="J12" s="1041"/>
      <c r="K12" s="1041"/>
      <c r="L12" s="1041"/>
      <c r="M12" s="1041"/>
      <c r="N12" s="1041"/>
      <c r="O12" s="1041"/>
      <c r="P12" s="1042"/>
      <c r="Q12" s="1046"/>
      <c r="R12" s="1047"/>
      <c r="S12" s="1047"/>
      <c r="T12" s="1047"/>
      <c r="U12" s="1047"/>
      <c r="V12" s="1047"/>
      <c r="W12" s="1047"/>
      <c r="X12" s="1047"/>
      <c r="Y12" s="1047"/>
      <c r="Z12" s="1047"/>
      <c r="AA12" s="1047"/>
      <c r="AB12" s="1047"/>
      <c r="AC12" s="1047"/>
      <c r="AD12" s="1047"/>
      <c r="AE12" s="1048"/>
      <c r="AF12" s="1022"/>
      <c r="AG12" s="1023"/>
      <c r="AH12" s="1023"/>
      <c r="AI12" s="1023"/>
      <c r="AJ12" s="1024"/>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7"/>
      <c r="BT12" s="1018"/>
      <c r="BU12" s="1018"/>
      <c r="BV12" s="1018"/>
      <c r="BW12" s="1018"/>
      <c r="BX12" s="1018"/>
      <c r="BY12" s="1018"/>
      <c r="BZ12" s="1018"/>
      <c r="CA12" s="1018"/>
      <c r="CB12" s="1018"/>
      <c r="CC12" s="1018"/>
      <c r="CD12" s="1018"/>
      <c r="CE12" s="1018"/>
      <c r="CF12" s="1018"/>
      <c r="CG12" s="1019"/>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07"/>
    </row>
    <row r="13" spans="1:131" s="208" customFormat="1" ht="26.25" customHeight="1" x14ac:dyDescent="0.15">
      <c r="A13" s="214">
        <v>7</v>
      </c>
      <c r="B13" s="1040"/>
      <c r="C13" s="1041"/>
      <c r="D13" s="1041"/>
      <c r="E13" s="1041"/>
      <c r="F13" s="1041"/>
      <c r="G13" s="1041"/>
      <c r="H13" s="1041"/>
      <c r="I13" s="1041"/>
      <c r="J13" s="1041"/>
      <c r="K13" s="1041"/>
      <c r="L13" s="1041"/>
      <c r="M13" s="1041"/>
      <c r="N13" s="1041"/>
      <c r="O13" s="1041"/>
      <c r="P13" s="1042"/>
      <c r="Q13" s="1046"/>
      <c r="R13" s="1047"/>
      <c r="S13" s="1047"/>
      <c r="T13" s="1047"/>
      <c r="U13" s="1047"/>
      <c r="V13" s="1047"/>
      <c r="W13" s="1047"/>
      <c r="X13" s="1047"/>
      <c r="Y13" s="1047"/>
      <c r="Z13" s="1047"/>
      <c r="AA13" s="1047"/>
      <c r="AB13" s="1047"/>
      <c r="AC13" s="1047"/>
      <c r="AD13" s="1047"/>
      <c r="AE13" s="1048"/>
      <c r="AF13" s="1022"/>
      <c r="AG13" s="1023"/>
      <c r="AH13" s="1023"/>
      <c r="AI13" s="1023"/>
      <c r="AJ13" s="1024"/>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7"/>
      <c r="BT13" s="1018"/>
      <c r="BU13" s="1018"/>
      <c r="BV13" s="1018"/>
      <c r="BW13" s="1018"/>
      <c r="BX13" s="1018"/>
      <c r="BY13" s="1018"/>
      <c r="BZ13" s="1018"/>
      <c r="CA13" s="1018"/>
      <c r="CB13" s="1018"/>
      <c r="CC13" s="1018"/>
      <c r="CD13" s="1018"/>
      <c r="CE13" s="1018"/>
      <c r="CF13" s="1018"/>
      <c r="CG13" s="1019"/>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07"/>
    </row>
    <row r="14" spans="1:131" s="208" customFormat="1" ht="26.25" customHeight="1" x14ac:dyDescent="0.15">
      <c r="A14" s="214">
        <v>8</v>
      </c>
      <c r="B14" s="1040"/>
      <c r="C14" s="1041"/>
      <c r="D14" s="1041"/>
      <c r="E14" s="1041"/>
      <c r="F14" s="1041"/>
      <c r="G14" s="1041"/>
      <c r="H14" s="1041"/>
      <c r="I14" s="1041"/>
      <c r="J14" s="1041"/>
      <c r="K14" s="1041"/>
      <c r="L14" s="1041"/>
      <c r="M14" s="1041"/>
      <c r="N14" s="1041"/>
      <c r="O14" s="1041"/>
      <c r="P14" s="1042"/>
      <c r="Q14" s="1046"/>
      <c r="R14" s="1047"/>
      <c r="S14" s="1047"/>
      <c r="T14" s="1047"/>
      <c r="U14" s="1047"/>
      <c r="V14" s="1047"/>
      <c r="W14" s="1047"/>
      <c r="X14" s="1047"/>
      <c r="Y14" s="1047"/>
      <c r="Z14" s="1047"/>
      <c r="AA14" s="1047"/>
      <c r="AB14" s="1047"/>
      <c r="AC14" s="1047"/>
      <c r="AD14" s="1047"/>
      <c r="AE14" s="1048"/>
      <c r="AF14" s="1022"/>
      <c r="AG14" s="1023"/>
      <c r="AH14" s="1023"/>
      <c r="AI14" s="1023"/>
      <c r="AJ14" s="1024"/>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7"/>
      <c r="BT14" s="1018"/>
      <c r="BU14" s="1018"/>
      <c r="BV14" s="1018"/>
      <c r="BW14" s="1018"/>
      <c r="BX14" s="1018"/>
      <c r="BY14" s="1018"/>
      <c r="BZ14" s="1018"/>
      <c r="CA14" s="1018"/>
      <c r="CB14" s="1018"/>
      <c r="CC14" s="1018"/>
      <c r="CD14" s="1018"/>
      <c r="CE14" s="1018"/>
      <c r="CF14" s="1018"/>
      <c r="CG14" s="1019"/>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07"/>
    </row>
    <row r="15" spans="1:131" s="208" customFormat="1" ht="26.25" customHeight="1" x14ac:dyDescent="0.15">
      <c r="A15" s="214">
        <v>9</v>
      </c>
      <c r="B15" s="1040"/>
      <c r="C15" s="1041"/>
      <c r="D15" s="1041"/>
      <c r="E15" s="1041"/>
      <c r="F15" s="1041"/>
      <c r="G15" s="1041"/>
      <c r="H15" s="1041"/>
      <c r="I15" s="1041"/>
      <c r="J15" s="1041"/>
      <c r="K15" s="1041"/>
      <c r="L15" s="1041"/>
      <c r="M15" s="1041"/>
      <c r="N15" s="1041"/>
      <c r="O15" s="1041"/>
      <c r="P15" s="1042"/>
      <c r="Q15" s="1046"/>
      <c r="R15" s="1047"/>
      <c r="S15" s="1047"/>
      <c r="T15" s="1047"/>
      <c r="U15" s="1047"/>
      <c r="V15" s="1047"/>
      <c r="W15" s="1047"/>
      <c r="X15" s="1047"/>
      <c r="Y15" s="1047"/>
      <c r="Z15" s="1047"/>
      <c r="AA15" s="1047"/>
      <c r="AB15" s="1047"/>
      <c r="AC15" s="1047"/>
      <c r="AD15" s="1047"/>
      <c r="AE15" s="1048"/>
      <c r="AF15" s="1022"/>
      <c r="AG15" s="1023"/>
      <c r="AH15" s="1023"/>
      <c r="AI15" s="1023"/>
      <c r="AJ15" s="1024"/>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7"/>
      <c r="BT15" s="1018"/>
      <c r="BU15" s="1018"/>
      <c r="BV15" s="1018"/>
      <c r="BW15" s="1018"/>
      <c r="BX15" s="1018"/>
      <c r="BY15" s="1018"/>
      <c r="BZ15" s="1018"/>
      <c r="CA15" s="1018"/>
      <c r="CB15" s="1018"/>
      <c r="CC15" s="1018"/>
      <c r="CD15" s="1018"/>
      <c r="CE15" s="1018"/>
      <c r="CF15" s="1018"/>
      <c r="CG15" s="1019"/>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07"/>
    </row>
    <row r="16" spans="1:131" s="208" customFormat="1" ht="26.25" customHeight="1" x14ac:dyDescent="0.15">
      <c r="A16" s="214">
        <v>10</v>
      </c>
      <c r="B16" s="1040"/>
      <c r="C16" s="1041"/>
      <c r="D16" s="1041"/>
      <c r="E16" s="1041"/>
      <c r="F16" s="1041"/>
      <c r="G16" s="1041"/>
      <c r="H16" s="1041"/>
      <c r="I16" s="1041"/>
      <c r="J16" s="1041"/>
      <c r="K16" s="1041"/>
      <c r="L16" s="1041"/>
      <c r="M16" s="1041"/>
      <c r="N16" s="1041"/>
      <c r="O16" s="1041"/>
      <c r="P16" s="1042"/>
      <c r="Q16" s="1046"/>
      <c r="R16" s="1047"/>
      <c r="S16" s="1047"/>
      <c r="T16" s="1047"/>
      <c r="U16" s="1047"/>
      <c r="V16" s="1047"/>
      <c r="W16" s="1047"/>
      <c r="X16" s="1047"/>
      <c r="Y16" s="1047"/>
      <c r="Z16" s="1047"/>
      <c r="AA16" s="1047"/>
      <c r="AB16" s="1047"/>
      <c r="AC16" s="1047"/>
      <c r="AD16" s="1047"/>
      <c r="AE16" s="1048"/>
      <c r="AF16" s="1022"/>
      <c r="AG16" s="1023"/>
      <c r="AH16" s="1023"/>
      <c r="AI16" s="1023"/>
      <c r="AJ16" s="1024"/>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7"/>
      <c r="BT16" s="1018"/>
      <c r="BU16" s="1018"/>
      <c r="BV16" s="1018"/>
      <c r="BW16" s="1018"/>
      <c r="BX16" s="1018"/>
      <c r="BY16" s="1018"/>
      <c r="BZ16" s="1018"/>
      <c r="CA16" s="1018"/>
      <c r="CB16" s="1018"/>
      <c r="CC16" s="1018"/>
      <c r="CD16" s="1018"/>
      <c r="CE16" s="1018"/>
      <c r="CF16" s="1018"/>
      <c r="CG16" s="1019"/>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07"/>
    </row>
    <row r="17" spans="1:131" s="208" customFormat="1" ht="26.25" customHeight="1" x14ac:dyDescent="0.15">
      <c r="A17" s="214">
        <v>11</v>
      </c>
      <c r="B17" s="1040"/>
      <c r="C17" s="1041"/>
      <c r="D17" s="1041"/>
      <c r="E17" s="1041"/>
      <c r="F17" s="1041"/>
      <c r="G17" s="1041"/>
      <c r="H17" s="1041"/>
      <c r="I17" s="1041"/>
      <c r="J17" s="1041"/>
      <c r="K17" s="1041"/>
      <c r="L17" s="1041"/>
      <c r="M17" s="1041"/>
      <c r="N17" s="1041"/>
      <c r="O17" s="1041"/>
      <c r="P17" s="1042"/>
      <c r="Q17" s="1046"/>
      <c r="R17" s="1047"/>
      <c r="S17" s="1047"/>
      <c r="T17" s="1047"/>
      <c r="U17" s="1047"/>
      <c r="V17" s="1047"/>
      <c r="W17" s="1047"/>
      <c r="X17" s="1047"/>
      <c r="Y17" s="1047"/>
      <c r="Z17" s="1047"/>
      <c r="AA17" s="1047"/>
      <c r="AB17" s="1047"/>
      <c r="AC17" s="1047"/>
      <c r="AD17" s="1047"/>
      <c r="AE17" s="1048"/>
      <c r="AF17" s="1022"/>
      <c r="AG17" s="1023"/>
      <c r="AH17" s="1023"/>
      <c r="AI17" s="1023"/>
      <c r="AJ17" s="1024"/>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7"/>
      <c r="BT17" s="1018"/>
      <c r="BU17" s="1018"/>
      <c r="BV17" s="1018"/>
      <c r="BW17" s="1018"/>
      <c r="BX17" s="1018"/>
      <c r="BY17" s="1018"/>
      <c r="BZ17" s="1018"/>
      <c r="CA17" s="1018"/>
      <c r="CB17" s="1018"/>
      <c r="CC17" s="1018"/>
      <c r="CD17" s="1018"/>
      <c r="CE17" s="1018"/>
      <c r="CF17" s="1018"/>
      <c r="CG17" s="1019"/>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07"/>
    </row>
    <row r="18" spans="1:131" s="208" customFormat="1" ht="26.25" customHeight="1" x14ac:dyDescent="0.15">
      <c r="A18" s="214">
        <v>12</v>
      </c>
      <c r="B18" s="1040"/>
      <c r="C18" s="1041"/>
      <c r="D18" s="1041"/>
      <c r="E18" s="1041"/>
      <c r="F18" s="1041"/>
      <c r="G18" s="1041"/>
      <c r="H18" s="1041"/>
      <c r="I18" s="1041"/>
      <c r="J18" s="1041"/>
      <c r="K18" s="1041"/>
      <c r="L18" s="1041"/>
      <c r="M18" s="1041"/>
      <c r="N18" s="1041"/>
      <c r="O18" s="1041"/>
      <c r="P18" s="1042"/>
      <c r="Q18" s="1046"/>
      <c r="R18" s="1047"/>
      <c r="S18" s="1047"/>
      <c r="T18" s="1047"/>
      <c r="U18" s="1047"/>
      <c r="V18" s="1047"/>
      <c r="W18" s="1047"/>
      <c r="X18" s="1047"/>
      <c r="Y18" s="1047"/>
      <c r="Z18" s="1047"/>
      <c r="AA18" s="1047"/>
      <c r="AB18" s="1047"/>
      <c r="AC18" s="1047"/>
      <c r="AD18" s="1047"/>
      <c r="AE18" s="1048"/>
      <c r="AF18" s="1022"/>
      <c r="AG18" s="1023"/>
      <c r="AH18" s="1023"/>
      <c r="AI18" s="1023"/>
      <c r="AJ18" s="1024"/>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7"/>
      <c r="BT18" s="1018"/>
      <c r="BU18" s="1018"/>
      <c r="BV18" s="1018"/>
      <c r="BW18" s="1018"/>
      <c r="BX18" s="1018"/>
      <c r="BY18" s="1018"/>
      <c r="BZ18" s="1018"/>
      <c r="CA18" s="1018"/>
      <c r="CB18" s="1018"/>
      <c r="CC18" s="1018"/>
      <c r="CD18" s="1018"/>
      <c r="CE18" s="1018"/>
      <c r="CF18" s="1018"/>
      <c r="CG18" s="1019"/>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07"/>
    </row>
    <row r="19" spans="1:131" s="208" customFormat="1" ht="26.25" customHeight="1" x14ac:dyDescent="0.15">
      <c r="A19" s="214">
        <v>13</v>
      </c>
      <c r="B19" s="1040"/>
      <c r="C19" s="1041"/>
      <c r="D19" s="1041"/>
      <c r="E19" s="1041"/>
      <c r="F19" s="1041"/>
      <c r="G19" s="1041"/>
      <c r="H19" s="1041"/>
      <c r="I19" s="1041"/>
      <c r="J19" s="1041"/>
      <c r="K19" s="1041"/>
      <c r="L19" s="1041"/>
      <c r="M19" s="1041"/>
      <c r="N19" s="1041"/>
      <c r="O19" s="1041"/>
      <c r="P19" s="1042"/>
      <c r="Q19" s="1046"/>
      <c r="R19" s="1047"/>
      <c r="S19" s="1047"/>
      <c r="T19" s="1047"/>
      <c r="U19" s="1047"/>
      <c r="V19" s="1047"/>
      <c r="W19" s="1047"/>
      <c r="X19" s="1047"/>
      <c r="Y19" s="1047"/>
      <c r="Z19" s="1047"/>
      <c r="AA19" s="1047"/>
      <c r="AB19" s="1047"/>
      <c r="AC19" s="1047"/>
      <c r="AD19" s="1047"/>
      <c r="AE19" s="1048"/>
      <c r="AF19" s="1022"/>
      <c r="AG19" s="1023"/>
      <c r="AH19" s="1023"/>
      <c r="AI19" s="1023"/>
      <c r="AJ19" s="1024"/>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7"/>
      <c r="BT19" s="1018"/>
      <c r="BU19" s="1018"/>
      <c r="BV19" s="1018"/>
      <c r="BW19" s="1018"/>
      <c r="BX19" s="1018"/>
      <c r="BY19" s="1018"/>
      <c r="BZ19" s="1018"/>
      <c r="CA19" s="1018"/>
      <c r="CB19" s="1018"/>
      <c r="CC19" s="1018"/>
      <c r="CD19" s="1018"/>
      <c r="CE19" s="1018"/>
      <c r="CF19" s="1018"/>
      <c r="CG19" s="1019"/>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07"/>
    </row>
    <row r="20" spans="1:131" s="208" customFormat="1" ht="26.25" customHeight="1" x14ac:dyDescent="0.15">
      <c r="A20" s="214">
        <v>14</v>
      </c>
      <c r="B20" s="1040"/>
      <c r="C20" s="1041"/>
      <c r="D20" s="1041"/>
      <c r="E20" s="1041"/>
      <c r="F20" s="1041"/>
      <c r="G20" s="1041"/>
      <c r="H20" s="1041"/>
      <c r="I20" s="1041"/>
      <c r="J20" s="1041"/>
      <c r="K20" s="1041"/>
      <c r="L20" s="1041"/>
      <c r="M20" s="1041"/>
      <c r="N20" s="1041"/>
      <c r="O20" s="1041"/>
      <c r="P20" s="1042"/>
      <c r="Q20" s="1046"/>
      <c r="R20" s="1047"/>
      <c r="S20" s="1047"/>
      <c r="T20" s="1047"/>
      <c r="U20" s="1047"/>
      <c r="V20" s="1047"/>
      <c r="W20" s="1047"/>
      <c r="X20" s="1047"/>
      <c r="Y20" s="1047"/>
      <c r="Z20" s="1047"/>
      <c r="AA20" s="1047"/>
      <c r="AB20" s="1047"/>
      <c r="AC20" s="1047"/>
      <c r="AD20" s="1047"/>
      <c r="AE20" s="1048"/>
      <c r="AF20" s="1022"/>
      <c r="AG20" s="1023"/>
      <c r="AH20" s="1023"/>
      <c r="AI20" s="1023"/>
      <c r="AJ20" s="1024"/>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7"/>
      <c r="BT20" s="1018"/>
      <c r="BU20" s="1018"/>
      <c r="BV20" s="1018"/>
      <c r="BW20" s="1018"/>
      <c r="BX20" s="1018"/>
      <c r="BY20" s="1018"/>
      <c r="BZ20" s="1018"/>
      <c r="CA20" s="1018"/>
      <c r="CB20" s="1018"/>
      <c r="CC20" s="1018"/>
      <c r="CD20" s="1018"/>
      <c r="CE20" s="1018"/>
      <c r="CF20" s="1018"/>
      <c r="CG20" s="1019"/>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07"/>
    </row>
    <row r="21" spans="1:131" s="208" customFormat="1" ht="26.25" customHeight="1" thickBot="1" x14ac:dyDescent="0.2">
      <c r="A21" s="214">
        <v>15</v>
      </c>
      <c r="B21" s="1040"/>
      <c r="C21" s="1041"/>
      <c r="D21" s="1041"/>
      <c r="E21" s="1041"/>
      <c r="F21" s="1041"/>
      <c r="G21" s="1041"/>
      <c r="H21" s="1041"/>
      <c r="I21" s="1041"/>
      <c r="J21" s="1041"/>
      <c r="K21" s="1041"/>
      <c r="L21" s="1041"/>
      <c r="M21" s="1041"/>
      <c r="N21" s="1041"/>
      <c r="O21" s="1041"/>
      <c r="P21" s="1042"/>
      <c r="Q21" s="1046"/>
      <c r="R21" s="1047"/>
      <c r="S21" s="1047"/>
      <c r="T21" s="1047"/>
      <c r="U21" s="1047"/>
      <c r="V21" s="1047"/>
      <c r="W21" s="1047"/>
      <c r="X21" s="1047"/>
      <c r="Y21" s="1047"/>
      <c r="Z21" s="1047"/>
      <c r="AA21" s="1047"/>
      <c r="AB21" s="1047"/>
      <c r="AC21" s="1047"/>
      <c r="AD21" s="1047"/>
      <c r="AE21" s="1048"/>
      <c r="AF21" s="1022"/>
      <c r="AG21" s="1023"/>
      <c r="AH21" s="1023"/>
      <c r="AI21" s="1023"/>
      <c r="AJ21" s="1024"/>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7"/>
      <c r="BT21" s="1018"/>
      <c r="BU21" s="1018"/>
      <c r="BV21" s="1018"/>
      <c r="BW21" s="1018"/>
      <c r="BX21" s="1018"/>
      <c r="BY21" s="1018"/>
      <c r="BZ21" s="1018"/>
      <c r="CA21" s="1018"/>
      <c r="CB21" s="1018"/>
      <c r="CC21" s="1018"/>
      <c r="CD21" s="1018"/>
      <c r="CE21" s="1018"/>
      <c r="CF21" s="1018"/>
      <c r="CG21" s="1019"/>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07"/>
    </row>
    <row r="22" spans="1:131" s="208" customFormat="1" ht="26.25" customHeight="1" x14ac:dyDescent="0.15">
      <c r="A22" s="214">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22"/>
      <c r="AG22" s="1023"/>
      <c r="AH22" s="1023"/>
      <c r="AI22" s="1023"/>
      <c r="AJ22" s="1024"/>
      <c r="AK22" s="1079"/>
      <c r="AL22" s="1080"/>
      <c r="AM22" s="1080"/>
      <c r="AN22" s="1080"/>
      <c r="AO22" s="1080"/>
      <c r="AP22" s="1080"/>
      <c r="AQ22" s="1080"/>
      <c r="AR22" s="1080"/>
      <c r="AS22" s="1080"/>
      <c r="AT22" s="1080"/>
      <c r="AU22" s="1081"/>
      <c r="AV22" s="1081"/>
      <c r="AW22" s="1081"/>
      <c r="AX22" s="1081"/>
      <c r="AY22" s="1082"/>
      <c r="AZ22" s="1038" t="s">
        <v>366</v>
      </c>
      <c r="BA22" s="1038"/>
      <c r="BB22" s="1038"/>
      <c r="BC22" s="1038"/>
      <c r="BD22" s="1039"/>
      <c r="BE22" s="206"/>
      <c r="BF22" s="206"/>
      <c r="BG22" s="206"/>
      <c r="BH22" s="206"/>
      <c r="BI22" s="206"/>
      <c r="BJ22" s="206"/>
      <c r="BK22" s="206"/>
      <c r="BL22" s="206"/>
      <c r="BM22" s="206"/>
      <c r="BN22" s="206"/>
      <c r="BO22" s="206"/>
      <c r="BP22" s="206"/>
      <c r="BQ22" s="215">
        <v>16</v>
      </c>
      <c r="BR22" s="216"/>
      <c r="BS22" s="1017"/>
      <c r="BT22" s="1018"/>
      <c r="BU22" s="1018"/>
      <c r="BV22" s="1018"/>
      <c r="BW22" s="1018"/>
      <c r="BX22" s="1018"/>
      <c r="BY22" s="1018"/>
      <c r="BZ22" s="1018"/>
      <c r="CA22" s="1018"/>
      <c r="CB22" s="1018"/>
      <c r="CC22" s="1018"/>
      <c r="CD22" s="1018"/>
      <c r="CE22" s="1018"/>
      <c r="CF22" s="1018"/>
      <c r="CG22" s="1019"/>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07"/>
    </row>
    <row r="23" spans="1:131" s="208" customFormat="1" ht="26.25" customHeight="1" thickBot="1" x14ac:dyDescent="0.2">
      <c r="A23" s="217" t="s">
        <v>367</v>
      </c>
      <c r="B23" s="943" t="s">
        <v>368</v>
      </c>
      <c r="C23" s="944"/>
      <c r="D23" s="944"/>
      <c r="E23" s="944"/>
      <c r="F23" s="944"/>
      <c r="G23" s="944"/>
      <c r="H23" s="944"/>
      <c r="I23" s="944"/>
      <c r="J23" s="944"/>
      <c r="K23" s="944"/>
      <c r="L23" s="944"/>
      <c r="M23" s="944"/>
      <c r="N23" s="944"/>
      <c r="O23" s="944"/>
      <c r="P23" s="945"/>
      <c r="Q23" s="1071">
        <f>SUM(Q7:Q22)</f>
        <v>29883</v>
      </c>
      <c r="R23" s="1072"/>
      <c r="S23" s="1072"/>
      <c r="T23" s="1072"/>
      <c r="U23" s="1072"/>
      <c r="V23" s="1071">
        <f t="shared" ref="V23" si="0">SUM(V7:V22)</f>
        <v>28839</v>
      </c>
      <c r="W23" s="1072"/>
      <c r="X23" s="1072"/>
      <c r="Y23" s="1072"/>
      <c r="Z23" s="1072"/>
      <c r="AA23" s="1071">
        <f t="shared" ref="AA23" si="1">SUM(AA7:AA22)</f>
        <v>1045</v>
      </c>
      <c r="AB23" s="1072"/>
      <c r="AC23" s="1072"/>
      <c r="AD23" s="1072"/>
      <c r="AE23" s="1072"/>
      <c r="AF23" s="1073">
        <v>976</v>
      </c>
      <c r="AG23" s="1072"/>
      <c r="AH23" s="1072"/>
      <c r="AI23" s="1072"/>
      <c r="AJ23" s="1074"/>
      <c r="AK23" s="1075"/>
      <c r="AL23" s="1076"/>
      <c r="AM23" s="1076"/>
      <c r="AN23" s="1076"/>
      <c r="AO23" s="1076"/>
      <c r="AP23" s="1072">
        <f>SUM(AP7:AP22)</f>
        <v>18682</v>
      </c>
      <c r="AQ23" s="1072"/>
      <c r="AR23" s="1072"/>
      <c r="AS23" s="1072"/>
      <c r="AT23" s="1072"/>
      <c r="AU23" s="1077"/>
      <c r="AV23" s="1077"/>
      <c r="AW23" s="1077"/>
      <c r="AX23" s="1077"/>
      <c r="AY23" s="1078"/>
      <c r="AZ23" s="1068" t="s">
        <v>112</v>
      </c>
      <c r="BA23" s="1069"/>
      <c r="BB23" s="1069"/>
      <c r="BC23" s="1069"/>
      <c r="BD23" s="1070"/>
      <c r="BE23" s="206"/>
      <c r="BF23" s="206"/>
      <c r="BG23" s="206"/>
      <c r="BH23" s="206"/>
      <c r="BI23" s="206"/>
      <c r="BJ23" s="206"/>
      <c r="BK23" s="206"/>
      <c r="BL23" s="206"/>
      <c r="BM23" s="206"/>
      <c r="BN23" s="206"/>
      <c r="BO23" s="206"/>
      <c r="BP23" s="206"/>
      <c r="BQ23" s="215">
        <v>17</v>
      </c>
      <c r="BR23" s="216"/>
      <c r="BS23" s="1017"/>
      <c r="BT23" s="1018"/>
      <c r="BU23" s="1018"/>
      <c r="BV23" s="1018"/>
      <c r="BW23" s="1018"/>
      <c r="BX23" s="1018"/>
      <c r="BY23" s="1018"/>
      <c r="BZ23" s="1018"/>
      <c r="CA23" s="1018"/>
      <c r="CB23" s="1018"/>
      <c r="CC23" s="1018"/>
      <c r="CD23" s="1018"/>
      <c r="CE23" s="1018"/>
      <c r="CF23" s="1018"/>
      <c r="CG23" s="1019"/>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07"/>
    </row>
    <row r="24" spans="1:131" s="208" customFormat="1" ht="26.25" customHeight="1" x14ac:dyDescent="0.15">
      <c r="A24" s="1067" t="s">
        <v>369</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05"/>
      <c r="BA24" s="205"/>
      <c r="BB24" s="205"/>
      <c r="BC24" s="205"/>
      <c r="BD24" s="205"/>
      <c r="BE24" s="206"/>
      <c r="BF24" s="206"/>
      <c r="BG24" s="206"/>
      <c r="BH24" s="206"/>
      <c r="BI24" s="206"/>
      <c r="BJ24" s="206"/>
      <c r="BK24" s="206"/>
      <c r="BL24" s="206"/>
      <c r="BM24" s="206"/>
      <c r="BN24" s="206"/>
      <c r="BO24" s="206"/>
      <c r="BP24" s="206"/>
      <c r="BQ24" s="215">
        <v>18</v>
      </c>
      <c r="BR24" s="216"/>
      <c r="BS24" s="1017"/>
      <c r="BT24" s="1018"/>
      <c r="BU24" s="1018"/>
      <c r="BV24" s="1018"/>
      <c r="BW24" s="1018"/>
      <c r="BX24" s="1018"/>
      <c r="BY24" s="1018"/>
      <c r="BZ24" s="1018"/>
      <c r="CA24" s="1018"/>
      <c r="CB24" s="1018"/>
      <c r="CC24" s="1018"/>
      <c r="CD24" s="1018"/>
      <c r="CE24" s="1018"/>
      <c r="CF24" s="1018"/>
      <c r="CG24" s="1019"/>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07"/>
    </row>
    <row r="25" spans="1:131" s="200" customFormat="1" ht="26.25" customHeight="1" thickBot="1" x14ac:dyDescent="0.2">
      <c r="A25" s="1066" t="s">
        <v>370</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05"/>
      <c r="BK25" s="205"/>
      <c r="BL25" s="205"/>
      <c r="BM25" s="205"/>
      <c r="BN25" s="205"/>
      <c r="BO25" s="218"/>
      <c r="BP25" s="218"/>
      <c r="BQ25" s="215">
        <v>19</v>
      </c>
      <c r="BR25" s="216"/>
      <c r="BS25" s="1017"/>
      <c r="BT25" s="1018"/>
      <c r="BU25" s="1018"/>
      <c r="BV25" s="1018"/>
      <c r="BW25" s="1018"/>
      <c r="BX25" s="1018"/>
      <c r="BY25" s="1018"/>
      <c r="BZ25" s="1018"/>
      <c r="CA25" s="1018"/>
      <c r="CB25" s="1018"/>
      <c r="CC25" s="1018"/>
      <c r="CD25" s="1018"/>
      <c r="CE25" s="1018"/>
      <c r="CF25" s="1018"/>
      <c r="CG25" s="1019"/>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199"/>
    </row>
    <row r="26" spans="1:131" s="200" customFormat="1" ht="26.25" customHeight="1" x14ac:dyDescent="0.15">
      <c r="A26" s="998" t="s">
        <v>348</v>
      </c>
      <c r="B26" s="999"/>
      <c r="C26" s="999"/>
      <c r="D26" s="999"/>
      <c r="E26" s="999"/>
      <c r="F26" s="999"/>
      <c r="G26" s="999"/>
      <c r="H26" s="999"/>
      <c r="I26" s="999"/>
      <c r="J26" s="999"/>
      <c r="K26" s="999"/>
      <c r="L26" s="999"/>
      <c r="M26" s="999"/>
      <c r="N26" s="999"/>
      <c r="O26" s="999"/>
      <c r="P26" s="1000"/>
      <c r="Q26" s="1004" t="s">
        <v>371</v>
      </c>
      <c r="R26" s="1005"/>
      <c r="S26" s="1005"/>
      <c r="T26" s="1005"/>
      <c r="U26" s="1006"/>
      <c r="V26" s="1004" t="s">
        <v>372</v>
      </c>
      <c r="W26" s="1005"/>
      <c r="X26" s="1005"/>
      <c r="Y26" s="1005"/>
      <c r="Z26" s="1006"/>
      <c r="AA26" s="1004" t="s">
        <v>373</v>
      </c>
      <c r="AB26" s="1005"/>
      <c r="AC26" s="1005"/>
      <c r="AD26" s="1005"/>
      <c r="AE26" s="1005"/>
      <c r="AF26" s="1062" t="s">
        <v>374</v>
      </c>
      <c r="AG26" s="1011"/>
      <c r="AH26" s="1011"/>
      <c r="AI26" s="1011"/>
      <c r="AJ26" s="1063"/>
      <c r="AK26" s="1005" t="s">
        <v>375</v>
      </c>
      <c r="AL26" s="1005"/>
      <c r="AM26" s="1005"/>
      <c r="AN26" s="1005"/>
      <c r="AO26" s="1006"/>
      <c r="AP26" s="1004" t="s">
        <v>376</v>
      </c>
      <c r="AQ26" s="1005"/>
      <c r="AR26" s="1005"/>
      <c r="AS26" s="1005"/>
      <c r="AT26" s="1006"/>
      <c r="AU26" s="1004" t="s">
        <v>377</v>
      </c>
      <c r="AV26" s="1005"/>
      <c r="AW26" s="1005"/>
      <c r="AX26" s="1005"/>
      <c r="AY26" s="1006"/>
      <c r="AZ26" s="1004" t="s">
        <v>378</v>
      </c>
      <c r="BA26" s="1005"/>
      <c r="BB26" s="1005"/>
      <c r="BC26" s="1005"/>
      <c r="BD26" s="1006"/>
      <c r="BE26" s="1004" t="s">
        <v>355</v>
      </c>
      <c r="BF26" s="1005"/>
      <c r="BG26" s="1005"/>
      <c r="BH26" s="1005"/>
      <c r="BI26" s="1020"/>
      <c r="BJ26" s="205"/>
      <c r="BK26" s="205"/>
      <c r="BL26" s="205"/>
      <c r="BM26" s="205"/>
      <c r="BN26" s="205"/>
      <c r="BO26" s="218"/>
      <c r="BP26" s="218"/>
      <c r="BQ26" s="215">
        <v>20</v>
      </c>
      <c r="BR26" s="216"/>
      <c r="BS26" s="1017"/>
      <c r="BT26" s="1018"/>
      <c r="BU26" s="1018"/>
      <c r="BV26" s="1018"/>
      <c r="BW26" s="1018"/>
      <c r="BX26" s="1018"/>
      <c r="BY26" s="1018"/>
      <c r="BZ26" s="1018"/>
      <c r="CA26" s="1018"/>
      <c r="CB26" s="1018"/>
      <c r="CC26" s="1018"/>
      <c r="CD26" s="1018"/>
      <c r="CE26" s="1018"/>
      <c r="CF26" s="1018"/>
      <c r="CG26" s="1019"/>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199"/>
    </row>
    <row r="27" spans="1:131" s="200" customFormat="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4"/>
      <c r="AG27" s="1014"/>
      <c r="AH27" s="1014"/>
      <c r="AI27" s="1014"/>
      <c r="AJ27" s="1065"/>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21"/>
      <c r="BJ27" s="205"/>
      <c r="BK27" s="205"/>
      <c r="BL27" s="205"/>
      <c r="BM27" s="205"/>
      <c r="BN27" s="205"/>
      <c r="BO27" s="218"/>
      <c r="BP27" s="218"/>
      <c r="BQ27" s="215">
        <v>21</v>
      </c>
      <c r="BR27" s="216"/>
      <c r="BS27" s="1017"/>
      <c r="BT27" s="1018"/>
      <c r="BU27" s="1018"/>
      <c r="BV27" s="1018"/>
      <c r="BW27" s="1018"/>
      <c r="BX27" s="1018"/>
      <c r="BY27" s="1018"/>
      <c r="BZ27" s="1018"/>
      <c r="CA27" s="1018"/>
      <c r="CB27" s="1018"/>
      <c r="CC27" s="1018"/>
      <c r="CD27" s="1018"/>
      <c r="CE27" s="1018"/>
      <c r="CF27" s="1018"/>
      <c r="CG27" s="1019"/>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199"/>
    </row>
    <row r="28" spans="1:131" s="200" customFormat="1" ht="26.25" customHeight="1" thickTop="1" x14ac:dyDescent="0.15">
      <c r="A28" s="219">
        <v>1</v>
      </c>
      <c r="B28" s="1053" t="s">
        <v>379</v>
      </c>
      <c r="C28" s="1054"/>
      <c r="D28" s="1054"/>
      <c r="E28" s="1054"/>
      <c r="F28" s="1054"/>
      <c r="G28" s="1054"/>
      <c r="H28" s="1054"/>
      <c r="I28" s="1054"/>
      <c r="J28" s="1054"/>
      <c r="K28" s="1054"/>
      <c r="L28" s="1054"/>
      <c r="M28" s="1054"/>
      <c r="N28" s="1054"/>
      <c r="O28" s="1054"/>
      <c r="P28" s="1055"/>
      <c r="Q28" s="1056">
        <v>9737</v>
      </c>
      <c r="R28" s="1057"/>
      <c r="S28" s="1057"/>
      <c r="T28" s="1057"/>
      <c r="U28" s="1057"/>
      <c r="V28" s="1057">
        <v>9643</v>
      </c>
      <c r="W28" s="1057"/>
      <c r="X28" s="1057"/>
      <c r="Y28" s="1057"/>
      <c r="Z28" s="1057"/>
      <c r="AA28" s="1057">
        <v>94</v>
      </c>
      <c r="AB28" s="1057"/>
      <c r="AC28" s="1057"/>
      <c r="AD28" s="1057"/>
      <c r="AE28" s="1058"/>
      <c r="AF28" s="1059">
        <v>94</v>
      </c>
      <c r="AG28" s="1057"/>
      <c r="AH28" s="1057"/>
      <c r="AI28" s="1057"/>
      <c r="AJ28" s="1060"/>
      <c r="AK28" s="1061">
        <v>1129</v>
      </c>
      <c r="AL28" s="1049"/>
      <c r="AM28" s="1049"/>
      <c r="AN28" s="1049"/>
      <c r="AO28" s="1049"/>
      <c r="AP28" s="1049" t="s">
        <v>542</v>
      </c>
      <c r="AQ28" s="1049"/>
      <c r="AR28" s="1049"/>
      <c r="AS28" s="1049"/>
      <c r="AT28" s="1049"/>
      <c r="AU28" s="1049" t="s">
        <v>543</v>
      </c>
      <c r="AV28" s="1049"/>
      <c r="AW28" s="1049"/>
      <c r="AX28" s="1049"/>
      <c r="AY28" s="1049"/>
      <c r="AZ28" s="1050" t="s">
        <v>544</v>
      </c>
      <c r="BA28" s="1050"/>
      <c r="BB28" s="1050"/>
      <c r="BC28" s="1050"/>
      <c r="BD28" s="1050"/>
      <c r="BE28" s="1051"/>
      <c r="BF28" s="1051"/>
      <c r="BG28" s="1051"/>
      <c r="BH28" s="1051"/>
      <c r="BI28" s="1052"/>
      <c r="BJ28" s="205"/>
      <c r="BK28" s="205"/>
      <c r="BL28" s="205"/>
      <c r="BM28" s="205"/>
      <c r="BN28" s="205"/>
      <c r="BO28" s="218"/>
      <c r="BP28" s="218"/>
      <c r="BQ28" s="215">
        <v>22</v>
      </c>
      <c r="BR28" s="216"/>
      <c r="BS28" s="1017"/>
      <c r="BT28" s="1018"/>
      <c r="BU28" s="1018"/>
      <c r="BV28" s="1018"/>
      <c r="BW28" s="1018"/>
      <c r="BX28" s="1018"/>
      <c r="BY28" s="1018"/>
      <c r="BZ28" s="1018"/>
      <c r="CA28" s="1018"/>
      <c r="CB28" s="1018"/>
      <c r="CC28" s="1018"/>
      <c r="CD28" s="1018"/>
      <c r="CE28" s="1018"/>
      <c r="CF28" s="1018"/>
      <c r="CG28" s="1019"/>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199"/>
    </row>
    <row r="29" spans="1:131" s="200" customFormat="1" ht="26.25" customHeight="1" x14ac:dyDescent="0.15">
      <c r="A29" s="219">
        <v>2</v>
      </c>
      <c r="B29" s="1040" t="s">
        <v>380</v>
      </c>
      <c r="C29" s="1041"/>
      <c r="D29" s="1041"/>
      <c r="E29" s="1041"/>
      <c r="F29" s="1041"/>
      <c r="G29" s="1041"/>
      <c r="H29" s="1041"/>
      <c r="I29" s="1041"/>
      <c r="J29" s="1041"/>
      <c r="K29" s="1041"/>
      <c r="L29" s="1041"/>
      <c r="M29" s="1041"/>
      <c r="N29" s="1041"/>
      <c r="O29" s="1041"/>
      <c r="P29" s="1042"/>
      <c r="Q29" s="1046">
        <v>6381</v>
      </c>
      <c r="R29" s="1047"/>
      <c r="S29" s="1047"/>
      <c r="T29" s="1047"/>
      <c r="U29" s="1047"/>
      <c r="V29" s="1047">
        <v>6084</v>
      </c>
      <c r="W29" s="1047"/>
      <c r="X29" s="1047"/>
      <c r="Y29" s="1047"/>
      <c r="Z29" s="1047"/>
      <c r="AA29" s="1047">
        <v>296</v>
      </c>
      <c r="AB29" s="1047"/>
      <c r="AC29" s="1047"/>
      <c r="AD29" s="1047"/>
      <c r="AE29" s="1048"/>
      <c r="AF29" s="1022">
        <v>296</v>
      </c>
      <c r="AG29" s="1023"/>
      <c r="AH29" s="1023"/>
      <c r="AI29" s="1023"/>
      <c r="AJ29" s="1024"/>
      <c r="AK29" s="979">
        <v>1034</v>
      </c>
      <c r="AL29" s="970"/>
      <c r="AM29" s="970"/>
      <c r="AN29" s="970"/>
      <c r="AO29" s="970"/>
      <c r="AP29" s="970" t="s">
        <v>543</v>
      </c>
      <c r="AQ29" s="970"/>
      <c r="AR29" s="970"/>
      <c r="AS29" s="970"/>
      <c r="AT29" s="970"/>
      <c r="AU29" s="970" t="s">
        <v>543</v>
      </c>
      <c r="AV29" s="970"/>
      <c r="AW29" s="970"/>
      <c r="AX29" s="970"/>
      <c r="AY29" s="970"/>
      <c r="AZ29" s="1045" t="s">
        <v>543</v>
      </c>
      <c r="BA29" s="1045"/>
      <c r="BB29" s="1045"/>
      <c r="BC29" s="1045"/>
      <c r="BD29" s="1045"/>
      <c r="BE29" s="1035"/>
      <c r="BF29" s="1035"/>
      <c r="BG29" s="1035"/>
      <c r="BH29" s="1035"/>
      <c r="BI29" s="1036"/>
      <c r="BJ29" s="205"/>
      <c r="BK29" s="205"/>
      <c r="BL29" s="205"/>
      <c r="BM29" s="205"/>
      <c r="BN29" s="205"/>
      <c r="BO29" s="218"/>
      <c r="BP29" s="218"/>
      <c r="BQ29" s="215">
        <v>23</v>
      </c>
      <c r="BR29" s="216"/>
      <c r="BS29" s="1017"/>
      <c r="BT29" s="1018"/>
      <c r="BU29" s="1018"/>
      <c r="BV29" s="1018"/>
      <c r="BW29" s="1018"/>
      <c r="BX29" s="1018"/>
      <c r="BY29" s="1018"/>
      <c r="BZ29" s="1018"/>
      <c r="CA29" s="1018"/>
      <c r="CB29" s="1018"/>
      <c r="CC29" s="1018"/>
      <c r="CD29" s="1018"/>
      <c r="CE29" s="1018"/>
      <c r="CF29" s="1018"/>
      <c r="CG29" s="1019"/>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199"/>
    </row>
    <row r="30" spans="1:131" s="200" customFormat="1" ht="26.25" customHeight="1" x14ac:dyDescent="0.15">
      <c r="A30" s="219">
        <v>3</v>
      </c>
      <c r="B30" s="1040" t="s">
        <v>381</v>
      </c>
      <c r="C30" s="1041"/>
      <c r="D30" s="1041"/>
      <c r="E30" s="1041"/>
      <c r="F30" s="1041"/>
      <c r="G30" s="1041"/>
      <c r="H30" s="1041"/>
      <c r="I30" s="1041"/>
      <c r="J30" s="1041"/>
      <c r="K30" s="1041"/>
      <c r="L30" s="1041"/>
      <c r="M30" s="1041"/>
      <c r="N30" s="1041"/>
      <c r="O30" s="1041"/>
      <c r="P30" s="1042"/>
      <c r="Q30" s="1046">
        <v>1795</v>
      </c>
      <c r="R30" s="1047"/>
      <c r="S30" s="1047"/>
      <c r="T30" s="1047"/>
      <c r="U30" s="1047"/>
      <c r="V30" s="1047">
        <v>1789</v>
      </c>
      <c r="W30" s="1047"/>
      <c r="X30" s="1047"/>
      <c r="Y30" s="1047"/>
      <c r="Z30" s="1047"/>
      <c r="AA30" s="1047">
        <v>6</v>
      </c>
      <c r="AB30" s="1047"/>
      <c r="AC30" s="1047"/>
      <c r="AD30" s="1047"/>
      <c r="AE30" s="1048"/>
      <c r="AF30" s="1022">
        <v>6</v>
      </c>
      <c r="AG30" s="1023"/>
      <c r="AH30" s="1023"/>
      <c r="AI30" s="1023"/>
      <c r="AJ30" s="1024"/>
      <c r="AK30" s="979">
        <v>942</v>
      </c>
      <c r="AL30" s="970"/>
      <c r="AM30" s="970"/>
      <c r="AN30" s="970"/>
      <c r="AO30" s="970"/>
      <c r="AP30" s="970" t="s">
        <v>543</v>
      </c>
      <c r="AQ30" s="970"/>
      <c r="AR30" s="970"/>
      <c r="AS30" s="970"/>
      <c r="AT30" s="970"/>
      <c r="AU30" s="970" t="s">
        <v>543</v>
      </c>
      <c r="AV30" s="970"/>
      <c r="AW30" s="970"/>
      <c r="AX30" s="970"/>
      <c r="AY30" s="970"/>
      <c r="AZ30" s="1045" t="s">
        <v>543</v>
      </c>
      <c r="BA30" s="1045"/>
      <c r="BB30" s="1045"/>
      <c r="BC30" s="1045"/>
      <c r="BD30" s="1045"/>
      <c r="BE30" s="1035"/>
      <c r="BF30" s="1035"/>
      <c r="BG30" s="1035"/>
      <c r="BH30" s="1035"/>
      <c r="BI30" s="1036"/>
      <c r="BJ30" s="205"/>
      <c r="BK30" s="205"/>
      <c r="BL30" s="205"/>
      <c r="BM30" s="205"/>
      <c r="BN30" s="205"/>
      <c r="BO30" s="218"/>
      <c r="BP30" s="218"/>
      <c r="BQ30" s="215">
        <v>24</v>
      </c>
      <c r="BR30" s="216"/>
      <c r="BS30" s="1017"/>
      <c r="BT30" s="1018"/>
      <c r="BU30" s="1018"/>
      <c r="BV30" s="1018"/>
      <c r="BW30" s="1018"/>
      <c r="BX30" s="1018"/>
      <c r="BY30" s="1018"/>
      <c r="BZ30" s="1018"/>
      <c r="CA30" s="1018"/>
      <c r="CB30" s="1018"/>
      <c r="CC30" s="1018"/>
      <c r="CD30" s="1018"/>
      <c r="CE30" s="1018"/>
      <c r="CF30" s="1018"/>
      <c r="CG30" s="1019"/>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199"/>
    </row>
    <row r="31" spans="1:131" s="200" customFormat="1" ht="26.25" customHeight="1" x14ac:dyDescent="0.15">
      <c r="A31" s="219">
        <v>4</v>
      </c>
      <c r="B31" s="1040" t="s">
        <v>382</v>
      </c>
      <c r="C31" s="1041"/>
      <c r="D31" s="1041"/>
      <c r="E31" s="1041"/>
      <c r="F31" s="1041"/>
      <c r="G31" s="1041"/>
      <c r="H31" s="1041"/>
      <c r="I31" s="1041"/>
      <c r="J31" s="1041"/>
      <c r="K31" s="1041"/>
      <c r="L31" s="1041"/>
      <c r="M31" s="1041"/>
      <c r="N31" s="1041"/>
      <c r="O31" s="1041"/>
      <c r="P31" s="1042"/>
      <c r="Q31" s="1046">
        <v>88</v>
      </c>
      <c r="R31" s="1047"/>
      <c r="S31" s="1047"/>
      <c r="T31" s="1047"/>
      <c r="U31" s="1047"/>
      <c r="V31" s="1047">
        <v>82</v>
      </c>
      <c r="W31" s="1047"/>
      <c r="X31" s="1047"/>
      <c r="Y31" s="1047"/>
      <c r="Z31" s="1047"/>
      <c r="AA31" s="1047">
        <v>6</v>
      </c>
      <c r="AB31" s="1047"/>
      <c r="AC31" s="1047"/>
      <c r="AD31" s="1047"/>
      <c r="AE31" s="1048"/>
      <c r="AF31" s="1022">
        <v>6</v>
      </c>
      <c r="AG31" s="1023"/>
      <c r="AH31" s="1023"/>
      <c r="AI31" s="1023"/>
      <c r="AJ31" s="1024"/>
      <c r="AK31" s="979">
        <v>9</v>
      </c>
      <c r="AL31" s="970"/>
      <c r="AM31" s="970"/>
      <c r="AN31" s="970"/>
      <c r="AO31" s="970"/>
      <c r="AP31" s="970" t="s">
        <v>544</v>
      </c>
      <c r="AQ31" s="970"/>
      <c r="AR31" s="970"/>
      <c r="AS31" s="970"/>
      <c r="AT31" s="970"/>
      <c r="AU31" s="970" t="s">
        <v>544</v>
      </c>
      <c r="AV31" s="970"/>
      <c r="AW31" s="970"/>
      <c r="AX31" s="970"/>
      <c r="AY31" s="970"/>
      <c r="AZ31" s="1045" t="s">
        <v>543</v>
      </c>
      <c r="BA31" s="1045"/>
      <c r="BB31" s="1045"/>
      <c r="BC31" s="1045"/>
      <c r="BD31" s="1045"/>
      <c r="BE31" s="1035"/>
      <c r="BF31" s="1035"/>
      <c r="BG31" s="1035"/>
      <c r="BH31" s="1035"/>
      <c r="BI31" s="1036"/>
      <c r="BJ31" s="205"/>
      <c r="BK31" s="205"/>
      <c r="BL31" s="205"/>
      <c r="BM31" s="205"/>
      <c r="BN31" s="205"/>
      <c r="BO31" s="218"/>
      <c r="BP31" s="218"/>
      <c r="BQ31" s="215">
        <v>25</v>
      </c>
      <c r="BR31" s="216"/>
      <c r="BS31" s="1017"/>
      <c r="BT31" s="1018"/>
      <c r="BU31" s="1018"/>
      <c r="BV31" s="1018"/>
      <c r="BW31" s="1018"/>
      <c r="BX31" s="1018"/>
      <c r="BY31" s="1018"/>
      <c r="BZ31" s="1018"/>
      <c r="CA31" s="1018"/>
      <c r="CB31" s="1018"/>
      <c r="CC31" s="1018"/>
      <c r="CD31" s="1018"/>
      <c r="CE31" s="1018"/>
      <c r="CF31" s="1018"/>
      <c r="CG31" s="1019"/>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199"/>
    </row>
    <row r="32" spans="1:131" s="200" customFormat="1" ht="26.25" customHeight="1" x14ac:dyDescent="0.15">
      <c r="A32" s="219">
        <v>5</v>
      </c>
      <c r="B32" s="1040" t="s">
        <v>383</v>
      </c>
      <c r="C32" s="1041"/>
      <c r="D32" s="1041"/>
      <c r="E32" s="1041"/>
      <c r="F32" s="1041"/>
      <c r="G32" s="1041"/>
      <c r="H32" s="1041"/>
      <c r="I32" s="1041"/>
      <c r="J32" s="1041"/>
      <c r="K32" s="1041"/>
      <c r="L32" s="1041"/>
      <c r="M32" s="1041"/>
      <c r="N32" s="1041"/>
      <c r="O32" s="1041"/>
      <c r="P32" s="1042"/>
      <c r="Q32" s="1046">
        <v>1279</v>
      </c>
      <c r="R32" s="1047"/>
      <c r="S32" s="1047"/>
      <c r="T32" s="1047"/>
      <c r="U32" s="1047"/>
      <c r="V32" s="1047">
        <v>1245</v>
      </c>
      <c r="W32" s="1047"/>
      <c r="X32" s="1047"/>
      <c r="Y32" s="1047"/>
      <c r="Z32" s="1047"/>
      <c r="AA32" s="1047">
        <v>34</v>
      </c>
      <c r="AB32" s="1047"/>
      <c r="AC32" s="1047"/>
      <c r="AD32" s="1047"/>
      <c r="AE32" s="1048"/>
      <c r="AF32" s="1022">
        <v>34</v>
      </c>
      <c r="AG32" s="1023"/>
      <c r="AH32" s="1023"/>
      <c r="AI32" s="1023"/>
      <c r="AJ32" s="1024"/>
      <c r="AK32" s="979">
        <v>124</v>
      </c>
      <c r="AL32" s="970"/>
      <c r="AM32" s="970"/>
      <c r="AN32" s="970"/>
      <c r="AO32" s="970"/>
      <c r="AP32" s="970">
        <v>3619</v>
      </c>
      <c r="AQ32" s="970"/>
      <c r="AR32" s="970"/>
      <c r="AS32" s="970"/>
      <c r="AT32" s="970"/>
      <c r="AU32" s="970">
        <v>630</v>
      </c>
      <c r="AV32" s="970"/>
      <c r="AW32" s="970"/>
      <c r="AX32" s="970"/>
      <c r="AY32" s="970"/>
      <c r="AZ32" s="1045" t="s">
        <v>543</v>
      </c>
      <c r="BA32" s="1045"/>
      <c r="BB32" s="1045"/>
      <c r="BC32" s="1045"/>
      <c r="BD32" s="1045"/>
      <c r="BE32" s="1035" t="s">
        <v>384</v>
      </c>
      <c r="BF32" s="1035"/>
      <c r="BG32" s="1035"/>
      <c r="BH32" s="1035"/>
      <c r="BI32" s="1036"/>
      <c r="BJ32" s="205"/>
      <c r="BK32" s="205"/>
      <c r="BL32" s="205"/>
      <c r="BM32" s="205"/>
      <c r="BN32" s="205"/>
      <c r="BO32" s="218"/>
      <c r="BP32" s="218"/>
      <c r="BQ32" s="215">
        <v>26</v>
      </c>
      <c r="BR32" s="216"/>
      <c r="BS32" s="1017"/>
      <c r="BT32" s="1018"/>
      <c r="BU32" s="1018"/>
      <c r="BV32" s="1018"/>
      <c r="BW32" s="1018"/>
      <c r="BX32" s="1018"/>
      <c r="BY32" s="1018"/>
      <c r="BZ32" s="1018"/>
      <c r="CA32" s="1018"/>
      <c r="CB32" s="1018"/>
      <c r="CC32" s="1018"/>
      <c r="CD32" s="1018"/>
      <c r="CE32" s="1018"/>
      <c r="CF32" s="1018"/>
      <c r="CG32" s="1019"/>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199"/>
    </row>
    <row r="33" spans="1:131" s="200" customFormat="1" ht="26.25" customHeight="1" x14ac:dyDescent="0.15">
      <c r="A33" s="219">
        <v>6</v>
      </c>
      <c r="B33" s="1040"/>
      <c r="C33" s="1041"/>
      <c r="D33" s="1041"/>
      <c r="E33" s="1041"/>
      <c r="F33" s="1041"/>
      <c r="G33" s="1041"/>
      <c r="H33" s="1041"/>
      <c r="I33" s="1041"/>
      <c r="J33" s="1041"/>
      <c r="K33" s="1041"/>
      <c r="L33" s="1041"/>
      <c r="M33" s="1041"/>
      <c r="N33" s="1041"/>
      <c r="O33" s="1041"/>
      <c r="P33" s="1042"/>
      <c r="Q33" s="1046"/>
      <c r="R33" s="1047"/>
      <c r="S33" s="1047"/>
      <c r="T33" s="1047"/>
      <c r="U33" s="1047"/>
      <c r="V33" s="1047"/>
      <c r="W33" s="1047"/>
      <c r="X33" s="1047"/>
      <c r="Y33" s="1047"/>
      <c r="Z33" s="1047"/>
      <c r="AA33" s="1047"/>
      <c r="AB33" s="1047"/>
      <c r="AC33" s="1047"/>
      <c r="AD33" s="1047"/>
      <c r="AE33" s="1048"/>
      <c r="AF33" s="1022"/>
      <c r="AG33" s="1023"/>
      <c r="AH33" s="1023"/>
      <c r="AI33" s="1023"/>
      <c r="AJ33" s="1024"/>
      <c r="AK33" s="979"/>
      <c r="AL33" s="970"/>
      <c r="AM33" s="970"/>
      <c r="AN33" s="970"/>
      <c r="AO33" s="970"/>
      <c r="AP33" s="970"/>
      <c r="AQ33" s="970"/>
      <c r="AR33" s="970"/>
      <c r="AS33" s="970"/>
      <c r="AT33" s="970"/>
      <c r="AU33" s="970"/>
      <c r="AV33" s="970"/>
      <c r="AW33" s="970"/>
      <c r="AX33" s="970"/>
      <c r="AY33" s="970"/>
      <c r="AZ33" s="1045"/>
      <c r="BA33" s="1045"/>
      <c r="BB33" s="1045"/>
      <c r="BC33" s="1045"/>
      <c r="BD33" s="1045"/>
      <c r="BE33" s="1035"/>
      <c r="BF33" s="1035"/>
      <c r="BG33" s="1035"/>
      <c r="BH33" s="1035"/>
      <c r="BI33" s="1036"/>
      <c r="BJ33" s="205"/>
      <c r="BK33" s="205"/>
      <c r="BL33" s="205"/>
      <c r="BM33" s="205"/>
      <c r="BN33" s="205"/>
      <c r="BO33" s="218"/>
      <c r="BP33" s="218"/>
      <c r="BQ33" s="215">
        <v>27</v>
      </c>
      <c r="BR33" s="216"/>
      <c r="BS33" s="1017"/>
      <c r="BT33" s="1018"/>
      <c r="BU33" s="1018"/>
      <c r="BV33" s="1018"/>
      <c r="BW33" s="1018"/>
      <c r="BX33" s="1018"/>
      <c r="BY33" s="1018"/>
      <c r="BZ33" s="1018"/>
      <c r="CA33" s="1018"/>
      <c r="CB33" s="1018"/>
      <c r="CC33" s="1018"/>
      <c r="CD33" s="1018"/>
      <c r="CE33" s="1018"/>
      <c r="CF33" s="1018"/>
      <c r="CG33" s="1019"/>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199"/>
    </row>
    <row r="34" spans="1:131" s="200" customFormat="1" ht="26.25" customHeight="1" x14ac:dyDescent="0.15">
      <c r="A34" s="219">
        <v>7</v>
      </c>
      <c r="B34" s="1040"/>
      <c r="C34" s="1041"/>
      <c r="D34" s="1041"/>
      <c r="E34" s="1041"/>
      <c r="F34" s="1041"/>
      <c r="G34" s="1041"/>
      <c r="H34" s="1041"/>
      <c r="I34" s="1041"/>
      <c r="J34" s="1041"/>
      <c r="K34" s="1041"/>
      <c r="L34" s="1041"/>
      <c r="M34" s="1041"/>
      <c r="N34" s="1041"/>
      <c r="O34" s="1041"/>
      <c r="P34" s="1042"/>
      <c r="Q34" s="1046"/>
      <c r="R34" s="1047"/>
      <c r="S34" s="1047"/>
      <c r="T34" s="1047"/>
      <c r="U34" s="1047"/>
      <c r="V34" s="1047"/>
      <c r="W34" s="1047"/>
      <c r="X34" s="1047"/>
      <c r="Y34" s="1047"/>
      <c r="Z34" s="1047"/>
      <c r="AA34" s="1047"/>
      <c r="AB34" s="1047"/>
      <c r="AC34" s="1047"/>
      <c r="AD34" s="1047"/>
      <c r="AE34" s="1048"/>
      <c r="AF34" s="1022"/>
      <c r="AG34" s="1023"/>
      <c r="AH34" s="1023"/>
      <c r="AI34" s="1023"/>
      <c r="AJ34" s="1024"/>
      <c r="AK34" s="979"/>
      <c r="AL34" s="970"/>
      <c r="AM34" s="970"/>
      <c r="AN34" s="970"/>
      <c r="AO34" s="970"/>
      <c r="AP34" s="970"/>
      <c r="AQ34" s="970"/>
      <c r="AR34" s="970"/>
      <c r="AS34" s="970"/>
      <c r="AT34" s="970"/>
      <c r="AU34" s="970"/>
      <c r="AV34" s="970"/>
      <c r="AW34" s="970"/>
      <c r="AX34" s="970"/>
      <c r="AY34" s="970"/>
      <c r="AZ34" s="1045"/>
      <c r="BA34" s="1045"/>
      <c r="BB34" s="1045"/>
      <c r="BC34" s="1045"/>
      <c r="BD34" s="1045"/>
      <c r="BE34" s="1035"/>
      <c r="BF34" s="1035"/>
      <c r="BG34" s="1035"/>
      <c r="BH34" s="1035"/>
      <c r="BI34" s="1036"/>
      <c r="BJ34" s="205"/>
      <c r="BK34" s="205"/>
      <c r="BL34" s="205"/>
      <c r="BM34" s="205"/>
      <c r="BN34" s="205"/>
      <c r="BO34" s="218"/>
      <c r="BP34" s="218"/>
      <c r="BQ34" s="215">
        <v>28</v>
      </c>
      <c r="BR34" s="216"/>
      <c r="BS34" s="1017"/>
      <c r="BT34" s="1018"/>
      <c r="BU34" s="1018"/>
      <c r="BV34" s="1018"/>
      <c r="BW34" s="1018"/>
      <c r="BX34" s="1018"/>
      <c r="BY34" s="1018"/>
      <c r="BZ34" s="1018"/>
      <c r="CA34" s="1018"/>
      <c r="CB34" s="1018"/>
      <c r="CC34" s="1018"/>
      <c r="CD34" s="1018"/>
      <c r="CE34" s="1018"/>
      <c r="CF34" s="1018"/>
      <c r="CG34" s="1019"/>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199"/>
    </row>
    <row r="35" spans="1:131" s="200" customFormat="1" ht="26.25" customHeight="1" x14ac:dyDescent="0.15">
      <c r="A35" s="219">
        <v>8</v>
      </c>
      <c r="B35" s="1040"/>
      <c r="C35" s="1041"/>
      <c r="D35" s="1041"/>
      <c r="E35" s="1041"/>
      <c r="F35" s="1041"/>
      <c r="G35" s="1041"/>
      <c r="H35" s="1041"/>
      <c r="I35" s="1041"/>
      <c r="J35" s="1041"/>
      <c r="K35" s="1041"/>
      <c r="L35" s="1041"/>
      <c r="M35" s="1041"/>
      <c r="N35" s="1041"/>
      <c r="O35" s="1041"/>
      <c r="P35" s="1042"/>
      <c r="Q35" s="1046"/>
      <c r="R35" s="1047"/>
      <c r="S35" s="1047"/>
      <c r="T35" s="1047"/>
      <c r="U35" s="1047"/>
      <c r="V35" s="1047"/>
      <c r="W35" s="1047"/>
      <c r="X35" s="1047"/>
      <c r="Y35" s="1047"/>
      <c r="Z35" s="1047"/>
      <c r="AA35" s="1047"/>
      <c r="AB35" s="1047"/>
      <c r="AC35" s="1047"/>
      <c r="AD35" s="1047"/>
      <c r="AE35" s="1048"/>
      <c r="AF35" s="1022"/>
      <c r="AG35" s="1023"/>
      <c r="AH35" s="1023"/>
      <c r="AI35" s="1023"/>
      <c r="AJ35" s="1024"/>
      <c r="AK35" s="979"/>
      <c r="AL35" s="970"/>
      <c r="AM35" s="970"/>
      <c r="AN35" s="970"/>
      <c r="AO35" s="970"/>
      <c r="AP35" s="970"/>
      <c r="AQ35" s="970"/>
      <c r="AR35" s="970"/>
      <c r="AS35" s="970"/>
      <c r="AT35" s="970"/>
      <c r="AU35" s="970"/>
      <c r="AV35" s="970"/>
      <c r="AW35" s="970"/>
      <c r="AX35" s="970"/>
      <c r="AY35" s="970"/>
      <c r="AZ35" s="1045"/>
      <c r="BA35" s="1045"/>
      <c r="BB35" s="1045"/>
      <c r="BC35" s="1045"/>
      <c r="BD35" s="1045"/>
      <c r="BE35" s="1035"/>
      <c r="BF35" s="1035"/>
      <c r="BG35" s="1035"/>
      <c r="BH35" s="1035"/>
      <c r="BI35" s="1036"/>
      <c r="BJ35" s="205"/>
      <c r="BK35" s="205"/>
      <c r="BL35" s="205"/>
      <c r="BM35" s="205"/>
      <c r="BN35" s="205"/>
      <c r="BO35" s="218"/>
      <c r="BP35" s="218"/>
      <c r="BQ35" s="215">
        <v>29</v>
      </c>
      <c r="BR35" s="216"/>
      <c r="BS35" s="1017"/>
      <c r="BT35" s="1018"/>
      <c r="BU35" s="1018"/>
      <c r="BV35" s="1018"/>
      <c r="BW35" s="1018"/>
      <c r="BX35" s="1018"/>
      <c r="BY35" s="1018"/>
      <c r="BZ35" s="1018"/>
      <c r="CA35" s="1018"/>
      <c r="CB35" s="1018"/>
      <c r="CC35" s="1018"/>
      <c r="CD35" s="1018"/>
      <c r="CE35" s="1018"/>
      <c r="CF35" s="1018"/>
      <c r="CG35" s="1019"/>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199"/>
    </row>
    <row r="36" spans="1:131" s="200" customFormat="1" ht="26.25" customHeight="1" x14ac:dyDescent="0.15">
      <c r="A36" s="219">
        <v>9</v>
      </c>
      <c r="B36" s="1040"/>
      <c r="C36" s="1041"/>
      <c r="D36" s="1041"/>
      <c r="E36" s="1041"/>
      <c r="F36" s="1041"/>
      <c r="G36" s="1041"/>
      <c r="H36" s="1041"/>
      <c r="I36" s="1041"/>
      <c r="J36" s="1041"/>
      <c r="K36" s="1041"/>
      <c r="L36" s="1041"/>
      <c r="M36" s="1041"/>
      <c r="N36" s="1041"/>
      <c r="O36" s="1041"/>
      <c r="P36" s="1042"/>
      <c r="Q36" s="1046"/>
      <c r="R36" s="1047"/>
      <c r="S36" s="1047"/>
      <c r="T36" s="1047"/>
      <c r="U36" s="1047"/>
      <c r="V36" s="1047"/>
      <c r="W36" s="1047"/>
      <c r="X36" s="1047"/>
      <c r="Y36" s="1047"/>
      <c r="Z36" s="1047"/>
      <c r="AA36" s="1047"/>
      <c r="AB36" s="1047"/>
      <c r="AC36" s="1047"/>
      <c r="AD36" s="1047"/>
      <c r="AE36" s="1048"/>
      <c r="AF36" s="1022"/>
      <c r="AG36" s="1023"/>
      <c r="AH36" s="1023"/>
      <c r="AI36" s="1023"/>
      <c r="AJ36" s="1024"/>
      <c r="AK36" s="979"/>
      <c r="AL36" s="970"/>
      <c r="AM36" s="970"/>
      <c r="AN36" s="970"/>
      <c r="AO36" s="970"/>
      <c r="AP36" s="970"/>
      <c r="AQ36" s="970"/>
      <c r="AR36" s="970"/>
      <c r="AS36" s="970"/>
      <c r="AT36" s="970"/>
      <c r="AU36" s="970"/>
      <c r="AV36" s="970"/>
      <c r="AW36" s="970"/>
      <c r="AX36" s="970"/>
      <c r="AY36" s="970"/>
      <c r="AZ36" s="1045"/>
      <c r="BA36" s="1045"/>
      <c r="BB36" s="1045"/>
      <c r="BC36" s="1045"/>
      <c r="BD36" s="1045"/>
      <c r="BE36" s="1035"/>
      <c r="BF36" s="1035"/>
      <c r="BG36" s="1035"/>
      <c r="BH36" s="1035"/>
      <c r="BI36" s="1036"/>
      <c r="BJ36" s="205"/>
      <c r="BK36" s="205"/>
      <c r="BL36" s="205"/>
      <c r="BM36" s="205"/>
      <c r="BN36" s="205"/>
      <c r="BO36" s="218"/>
      <c r="BP36" s="218"/>
      <c r="BQ36" s="215">
        <v>30</v>
      </c>
      <c r="BR36" s="216"/>
      <c r="BS36" s="1017"/>
      <c r="BT36" s="1018"/>
      <c r="BU36" s="1018"/>
      <c r="BV36" s="1018"/>
      <c r="BW36" s="1018"/>
      <c r="BX36" s="1018"/>
      <c r="BY36" s="1018"/>
      <c r="BZ36" s="1018"/>
      <c r="CA36" s="1018"/>
      <c r="CB36" s="1018"/>
      <c r="CC36" s="1018"/>
      <c r="CD36" s="1018"/>
      <c r="CE36" s="1018"/>
      <c r="CF36" s="1018"/>
      <c r="CG36" s="1019"/>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199"/>
    </row>
    <row r="37" spans="1:131" s="200" customFormat="1" ht="26.25" customHeight="1" x14ac:dyDescent="0.15">
      <c r="A37" s="219">
        <v>10</v>
      </c>
      <c r="B37" s="1040"/>
      <c r="C37" s="1041"/>
      <c r="D37" s="1041"/>
      <c r="E37" s="1041"/>
      <c r="F37" s="1041"/>
      <c r="G37" s="1041"/>
      <c r="H37" s="1041"/>
      <c r="I37" s="1041"/>
      <c r="J37" s="1041"/>
      <c r="K37" s="1041"/>
      <c r="L37" s="1041"/>
      <c r="M37" s="1041"/>
      <c r="N37" s="1041"/>
      <c r="O37" s="1041"/>
      <c r="P37" s="1042"/>
      <c r="Q37" s="1046"/>
      <c r="R37" s="1047"/>
      <c r="S37" s="1047"/>
      <c r="T37" s="1047"/>
      <c r="U37" s="1047"/>
      <c r="V37" s="1047"/>
      <c r="W37" s="1047"/>
      <c r="X37" s="1047"/>
      <c r="Y37" s="1047"/>
      <c r="Z37" s="1047"/>
      <c r="AA37" s="1047"/>
      <c r="AB37" s="1047"/>
      <c r="AC37" s="1047"/>
      <c r="AD37" s="1047"/>
      <c r="AE37" s="1048"/>
      <c r="AF37" s="1022"/>
      <c r="AG37" s="1023"/>
      <c r="AH37" s="1023"/>
      <c r="AI37" s="1023"/>
      <c r="AJ37" s="1024"/>
      <c r="AK37" s="979"/>
      <c r="AL37" s="970"/>
      <c r="AM37" s="970"/>
      <c r="AN37" s="970"/>
      <c r="AO37" s="970"/>
      <c r="AP37" s="970"/>
      <c r="AQ37" s="970"/>
      <c r="AR37" s="970"/>
      <c r="AS37" s="970"/>
      <c r="AT37" s="970"/>
      <c r="AU37" s="970"/>
      <c r="AV37" s="970"/>
      <c r="AW37" s="970"/>
      <c r="AX37" s="970"/>
      <c r="AY37" s="970"/>
      <c r="AZ37" s="1045"/>
      <c r="BA37" s="1045"/>
      <c r="BB37" s="1045"/>
      <c r="BC37" s="1045"/>
      <c r="BD37" s="1045"/>
      <c r="BE37" s="1035"/>
      <c r="BF37" s="1035"/>
      <c r="BG37" s="1035"/>
      <c r="BH37" s="1035"/>
      <c r="BI37" s="1036"/>
      <c r="BJ37" s="205"/>
      <c r="BK37" s="205"/>
      <c r="BL37" s="205"/>
      <c r="BM37" s="205"/>
      <c r="BN37" s="205"/>
      <c r="BO37" s="218"/>
      <c r="BP37" s="218"/>
      <c r="BQ37" s="215">
        <v>31</v>
      </c>
      <c r="BR37" s="216"/>
      <c r="BS37" s="1017"/>
      <c r="BT37" s="1018"/>
      <c r="BU37" s="1018"/>
      <c r="BV37" s="1018"/>
      <c r="BW37" s="1018"/>
      <c r="BX37" s="1018"/>
      <c r="BY37" s="1018"/>
      <c r="BZ37" s="1018"/>
      <c r="CA37" s="1018"/>
      <c r="CB37" s="1018"/>
      <c r="CC37" s="1018"/>
      <c r="CD37" s="1018"/>
      <c r="CE37" s="1018"/>
      <c r="CF37" s="1018"/>
      <c r="CG37" s="1019"/>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199"/>
    </row>
    <row r="38" spans="1:131" s="200" customFormat="1" ht="26.25" customHeight="1" x14ac:dyDescent="0.15">
      <c r="A38" s="219">
        <v>11</v>
      </c>
      <c r="B38" s="1040"/>
      <c r="C38" s="1041"/>
      <c r="D38" s="1041"/>
      <c r="E38" s="1041"/>
      <c r="F38" s="1041"/>
      <c r="G38" s="1041"/>
      <c r="H38" s="1041"/>
      <c r="I38" s="1041"/>
      <c r="J38" s="1041"/>
      <c r="K38" s="1041"/>
      <c r="L38" s="1041"/>
      <c r="M38" s="1041"/>
      <c r="N38" s="1041"/>
      <c r="O38" s="1041"/>
      <c r="P38" s="1042"/>
      <c r="Q38" s="1046"/>
      <c r="R38" s="1047"/>
      <c r="S38" s="1047"/>
      <c r="T38" s="1047"/>
      <c r="U38" s="1047"/>
      <c r="V38" s="1047"/>
      <c r="W38" s="1047"/>
      <c r="X38" s="1047"/>
      <c r="Y38" s="1047"/>
      <c r="Z38" s="1047"/>
      <c r="AA38" s="1047"/>
      <c r="AB38" s="1047"/>
      <c r="AC38" s="1047"/>
      <c r="AD38" s="1047"/>
      <c r="AE38" s="1048"/>
      <c r="AF38" s="1022"/>
      <c r="AG38" s="1023"/>
      <c r="AH38" s="1023"/>
      <c r="AI38" s="1023"/>
      <c r="AJ38" s="1024"/>
      <c r="AK38" s="979"/>
      <c r="AL38" s="970"/>
      <c r="AM38" s="970"/>
      <c r="AN38" s="970"/>
      <c r="AO38" s="970"/>
      <c r="AP38" s="970"/>
      <c r="AQ38" s="970"/>
      <c r="AR38" s="970"/>
      <c r="AS38" s="970"/>
      <c r="AT38" s="970"/>
      <c r="AU38" s="970"/>
      <c r="AV38" s="970"/>
      <c r="AW38" s="970"/>
      <c r="AX38" s="970"/>
      <c r="AY38" s="970"/>
      <c r="AZ38" s="1045"/>
      <c r="BA38" s="1045"/>
      <c r="BB38" s="1045"/>
      <c r="BC38" s="1045"/>
      <c r="BD38" s="1045"/>
      <c r="BE38" s="1035"/>
      <c r="BF38" s="1035"/>
      <c r="BG38" s="1035"/>
      <c r="BH38" s="1035"/>
      <c r="BI38" s="1036"/>
      <c r="BJ38" s="205"/>
      <c r="BK38" s="205"/>
      <c r="BL38" s="205"/>
      <c r="BM38" s="205"/>
      <c r="BN38" s="205"/>
      <c r="BO38" s="218"/>
      <c r="BP38" s="218"/>
      <c r="BQ38" s="215">
        <v>32</v>
      </c>
      <c r="BR38" s="216"/>
      <c r="BS38" s="1017"/>
      <c r="BT38" s="1018"/>
      <c r="BU38" s="1018"/>
      <c r="BV38" s="1018"/>
      <c r="BW38" s="1018"/>
      <c r="BX38" s="1018"/>
      <c r="BY38" s="1018"/>
      <c r="BZ38" s="1018"/>
      <c r="CA38" s="1018"/>
      <c r="CB38" s="1018"/>
      <c r="CC38" s="1018"/>
      <c r="CD38" s="1018"/>
      <c r="CE38" s="1018"/>
      <c r="CF38" s="1018"/>
      <c r="CG38" s="1019"/>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199"/>
    </row>
    <row r="39" spans="1:131" s="200" customFormat="1" ht="26.25" customHeight="1" x14ac:dyDescent="0.15">
      <c r="A39" s="219">
        <v>12</v>
      </c>
      <c r="B39" s="1040"/>
      <c r="C39" s="1041"/>
      <c r="D39" s="1041"/>
      <c r="E39" s="1041"/>
      <c r="F39" s="1041"/>
      <c r="G39" s="1041"/>
      <c r="H39" s="1041"/>
      <c r="I39" s="1041"/>
      <c r="J39" s="1041"/>
      <c r="K39" s="1041"/>
      <c r="L39" s="1041"/>
      <c r="M39" s="1041"/>
      <c r="N39" s="1041"/>
      <c r="O39" s="1041"/>
      <c r="P39" s="1042"/>
      <c r="Q39" s="1046"/>
      <c r="R39" s="1047"/>
      <c r="S39" s="1047"/>
      <c r="T39" s="1047"/>
      <c r="U39" s="1047"/>
      <c r="V39" s="1047"/>
      <c r="W39" s="1047"/>
      <c r="X39" s="1047"/>
      <c r="Y39" s="1047"/>
      <c r="Z39" s="1047"/>
      <c r="AA39" s="1047"/>
      <c r="AB39" s="1047"/>
      <c r="AC39" s="1047"/>
      <c r="AD39" s="1047"/>
      <c r="AE39" s="1048"/>
      <c r="AF39" s="1022"/>
      <c r="AG39" s="1023"/>
      <c r="AH39" s="1023"/>
      <c r="AI39" s="1023"/>
      <c r="AJ39" s="1024"/>
      <c r="AK39" s="979"/>
      <c r="AL39" s="970"/>
      <c r="AM39" s="970"/>
      <c r="AN39" s="970"/>
      <c r="AO39" s="970"/>
      <c r="AP39" s="970"/>
      <c r="AQ39" s="970"/>
      <c r="AR39" s="970"/>
      <c r="AS39" s="970"/>
      <c r="AT39" s="970"/>
      <c r="AU39" s="970"/>
      <c r="AV39" s="970"/>
      <c r="AW39" s="970"/>
      <c r="AX39" s="970"/>
      <c r="AY39" s="970"/>
      <c r="AZ39" s="1045"/>
      <c r="BA39" s="1045"/>
      <c r="BB39" s="1045"/>
      <c r="BC39" s="1045"/>
      <c r="BD39" s="1045"/>
      <c r="BE39" s="1035"/>
      <c r="BF39" s="1035"/>
      <c r="BG39" s="1035"/>
      <c r="BH39" s="1035"/>
      <c r="BI39" s="1036"/>
      <c r="BJ39" s="205"/>
      <c r="BK39" s="205"/>
      <c r="BL39" s="205"/>
      <c r="BM39" s="205"/>
      <c r="BN39" s="205"/>
      <c r="BO39" s="218"/>
      <c r="BP39" s="218"/>
      <c r="BQ39" s="215">
        <v>33</v>
      </c>
      <c r="BR39" s="216"/>
      <c r="BS39" s="1017"/>
      <c r="BT39" s="1018"/>
      <c r="BU39" s="1018"/>
      <c r="BV39" s="1018"/>
      <c r="BW39" s="1018"/>
      <c r="BX39" s="1018"/>
      <c r="BY39" s="1018"/>
      <c r="BZ39" s="1018"/>
      <c r="CA39" s="1018"/>
      <c r="CB39" s="1018"/>
      <c r="CC39" s="1018"/>
      <c r="CD39" s="1018"/>
      <c r="CE39" s="1018"/>
      <c r="CF39" s="1018"/>
      <c r="CG39" s="1019"/>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199"/>
    </row>
    <row r="40" spans="1:131" s="200" customFormat="1" ht="26.25" customHeight="1" x14ac:dyDescent="0.15">
      <c r="A40" s="214">
        <v>13</v>
      </c>
      <c r="B40" s="1040"/>
      <c r="C40" s="1041"/>
      <c r="D40" s="1041"/>
      <c r="E40" s="1041"/>
      <c r="F40" s="1041"/>
      <c r="G40" s="1041"/>
      <c r="H40" s="1041"/>
      <c r="I40" s="1041"/>
      <c r="J40" s="1041"/>
      <c r="K40" s="1041"/>
      <c r="L40" s="1041"/>
      <c r="M40" s="1041"/>
      <c r="N40" s="1041"/>
      <c r="O40" s="1041"/>
      <c r="P40" s="1042"/>
      <c r="Q40" s="1046"/>
      <c r="R40" s="1047"/>
      <c r="S40" s="1047"/>
      <c r="T40" s="1047"/>
      <c r="U40" s="1047"/>
      <c r="V40" s="1047"/>
      <c r="W40" s="1047"/>
      <c r="X40" s="1047"/>
      <c r="Y40" s="1047"/>
      <c r="Z40" s="1047"/>
      <c r="AA40" s="1047"/>
      <c r="AB40" s="1047"/>
      <c r="AC40" s="1047"/>
      <c r="AD40" s="1047"/>
      <c r="AE40" s="1048"/>
      <c r="AF40" s="1022"/>
      <c r="AG40" s="1023"/>
      <c r="AH40" s="1023"/>
      <c r="AI40" s="1023"/>
      <c r="AJ40" s="1024"/>
      <c r="AK40" s="979"/>
      <c r="AL40" s="970"/>
      <c r="AM40" s="970"/>
      <c r="AN40" s="970"/>
      <c r="AO40" s="970"/>
      <c r="AP40" s="970"/>
      <c r="AQ40" s="970"/>
      <c r="AR40" s="970"/>
      <c r="AS40" s="970"/>
      <c r="AT40" s="970"/>
      <c r="AU40" s="970"/>
      <c r="AV40" s="970"/>
      <c r="AW40" s="970"/>
      <c r="AX40" s="970"/>
      <c r="AY40" s="970"/>
      <c r="AZ40" s="1045"/>
      <c r="BA40" s="1045"/>
      <c r="BB40" s="1045"/>
      <c r="BC40" s="1045"/>
      <c r="BD40" s="1045"/>
      <c r="BE40" s="1035"/>
      <c r="BF40" s="1035"/>
      <c r="BG40" s="1035"/>
      <c r="BH40" s="1035"/>
      <c r="BI40" s="1036"/>
      <c r="BJ40" s="205"/>
      <c r="BK40" s="205"/>
      <c r="BL40" s="205"/>
      <c r="BM40" s="205"/>
      <c r="BN40" s="205"/>
      <c r="BO40" s="218"/>
      <c r="BP40" s="218"/>
      <c r="BQ40" s="215">
        <v>34</v>
      </c>
      <c r="BR40" s="216"/>
      <c r="BS40" s="1017"/>
      <c r="BT40" s="1018"/>
      <c r="BU40" s="1018"/>
      <c r="BV40" s="1018"/>
      <c r="BW40" s="1018"/>
      <c r="BX40" s="1018"/>
      <c r="BY40" s="1018"/>
      <c r="BZ40" s="1018"/>
      <c r="CA40" s="1018"/>
      <c r="CB40" s="1018"/>
      <c r="CC40" s="1018"/>
      <c r="CD40" s="1018"/>
      <c r="CE40" s="1018"/>
      <c r="CF40" s="1018"/>
      <c r="CG40" s="1019"/>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199"/>
    </row>
    <row r="41" spans="1:131" s="200" customFormat="1" ht="26.25" customHeight="1" x14ac:dyDescent="0.15">
      <c r="A41" s="214">
        <v>14</v>
      </c>
      <c r="B41" s="1040"/>
      <c r="C41" s="1041"/>
      <c r="D41" s="1041"/>
      <c r="E41" s="1041"/>
      <c r="F41" s="1041"/>
      <c r="G41" s="1041"/>
      <c r="H41" s="1041"/>
      <c r="I41" s="1041"/>
      <c r="J41" s="1041"/>
      <c r="K41" s="1041"/>
      <c r="L41" s="1041"/>
      <c r="M41" s="1041"/>
      <c r="N41" s="1041"/>
      <c r="O41" s="1041"/>
      <c r="P41" s="1042"/>
      <c r="Q41" s="1046"/>
      <c r="R41" s="1047"/>
      <c r="S41" s="1047"/>
      <c r="T41" s="1047"/>
      <c r="U41" s="1047"/>
      <c r="V41" s="1047"/>
      <c r="W41" s="1047"/>
      <c r="X41" s="1047"/>
      <c r="Y41" s="1047"/>
      <c r="Z41" s="1047"/>
      <c r="AA41" s="1047"/>
      <c r="AB41" s="1047"/>
      <c r="AC41" s="1047"/>
      <c r="AD41" s="1047"/>
      <c r="AE41" s="1048"/>
      <c r="AF41" s="1022"/>
      <c r="AG41" s="1023"/>
      <c r="AH41" s="1023"/>
      <c r="AI41" s="1023"/>
      <c r="AJ41" s="1024"/>
      <c r="AK41" s="979"/>
      <c r="AL41" s="970"/>
      <c r="AM41" s="970"/>
      <c r="AN41" s="970"/>
      <c r="AO41" s="970"/>
      <c r="AP41" s="970"/>
      <c r="AQ41" s="970"/>
      <c r="AR41" s="970"/>
      <c r="AS41" s="970"/>
      <c r="AT41" s="970"/>
      <c r="AU41" s="970"/>
      <c r="AV41" s="970"/>
      <c r="AW41" s="970"/>
      <c r="AX41" s="970"/>
      <c r="AY41" s="970"/>
      <c r="AZ41" s="1045"/>
      <c r="BA41" s="1045"/>
      <c r="BB41" s="1045"/>
      <c r="BC41" s="1045"/>
      <c r="BD41" s="1045"/>
      <c r="BE41" s="1035"/>
      <c r="BF41" s="1035"/>
      <c r="BG41" s="1035"/>
      <c r="BH41" s="1035"/>
      <c r="BI41" s="1036"/>
      <c r="BJ41" s="205"/>
      <c r="BK41" s="205"/>
      <c r="BL41" s="205"/>
      <c r="BM41" s="205"/>
      <c r="BN41" s="205"/>
      <c r="BO41" s="218"/>
      <c r="BP41" s="218"/>
      <c r="BQ41" s="215">
        <v>35</v>
      </c>
      <c r="BR41" s="216"/>
      <c r="BS41" s="1017"/>
      <c r="BT41" s="1018"/>
      <c r="BU41" s="1018"/>
      <c r="BV41" s="1018"/>
      <c r="BW41" s="1018"/>
      <c r="BX41" s="1018"/>
      <c r="BY41" s="1018"/>
      <c r="BZ41" s="1018"/>
      <c r="CA41" s="1018"/>
      <c r="CB41" s="1018"/>
      <c r="CC41" s="1018"/>
      <c r="CD41" s="1018"/>
      <c r="CE41" s="1018"/>
      <c r="CF41" s="1018"/>
      <c r="CG41" s="1019"/>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199"/>
    </row>
    <row r="42" spans="1:131" s="200" customFormat="1" ht="26.25" customHeight="1" x14ac:dyDescent="0.15">
      <c r="A42" s="214">
        <v>15</v>
      </c>
      <c r="B42" s="1040"/>
      <c r="C42" s="1041"/>
      <c r="D42" s="1041"/>
      <c r="E42" s="1041"/>
      <c r="F42" s="1041"/>
      <c r="G42" s="1041"/>
      <c r="H42" s="1041"/>
      <c r="I42" s="1041"/>
      <c r="J42" s="1041"/>
      <c r="K42" s="1041"/>
      <c r="L42" s="1041"/>
      <c r="M42" s="1041"/>
      <c r="N42" s="1041"/>
      <c r="O42" s="1041"/>
      <c r="P42" s="1042"/>
      <c r="Q42" s="1046"/>
      <c r="R42" s="1047"/>
      <c r="S42" s="1047"/>
      <c r="T42" s="1047"/>
      <c r="U42" s="1047"/>
      <c r="V42" s="1047"/>
      <c r="W42" s="1047"/>
      <c r="X42" s="1047"/>
      <c r="Y42" s="1047"/>
      <c r="Z42" s="1047"/>
      <c r="AA42" s="1047"/>
      <c r="AB42" s="1047"/>
      <c r="AC42" s="1047"/>
      <c r="AD42" s="1047"/>
      <c r="AE42" s="1048"/>
      <c r="AF42" s="1022"/>
      <c r="AG42" s="1023"/>
      <c r="AH42" s="1023"/>
      <c r="AI42" s="1023"/>
      <c r="AJ42" s="1024"/>
      <c r="AK42" s="979"/>
      <c r="AL42" s="970"/>
      <c r="AM42" s="970"/>
      <c r="AN42" s="970"/>
      <c r="AO42" s="970"/>
      <c r="AP42" s="970"/>
      <c r="AQ42" s="970"/>
      <c r="AR42" s="970"/>
      <c r="AS42" s="970"/>
      <c r="AT42" s="970"/>
      <c r="AU42" s="970"/>
      <c r="AV42" s="970"/>
      <c r="AW42" s="970"/>
      <c r="AX42" s="970"/>
      <c r="AY42" s="970"/>
      <c r="AZ42" s="1045"/>
      <c r="BA42" s="1045"/>
      <c r="BB42" s="1045"/>
      <c r="BC42" s="1045"/>
      <c r="BD42" s="1045"/>
      <c r="BE42" s="1035"/>
      <c r="BF42" s="1035"/>
      <c r="BG42" s="1035"/>
      <c r="BH42" s="1035"/>
      <c r="BI42" s="1036"/>
      <c r="BJ42" s="205"/>
      <c r="BK42" s="205"/>
      <c r="BL42" s="205"/>
      <c r="BM42" s="205"/>
      <c r="BN42" s="205"/>
      <c r="BO42" s="218"/>
      <c r="BP42" s="218"/>
      <c r="BQ42" s="215">
        <v>36</v>
      </c>
      <c r="BR42" s="216"/>
      <c r="BS42" s="1017"/>
      <c r="BT42" s="1018"/>
      <c r="BU42" s="1018"/>
      <c r="BV42" s="1018"/>
      <c r="BW42" s="1018"/>
      <c r="BX42" s="1018"/>
      <c r="BY42" s="1018"/>
      <c r="BZ42" s="1018"/>
      <c r="CA42" s="1018"/>
      <c r="CB42" s="1018"/>
      <c r="CC42" s="1018"/>
      <c r="CD42" s="1018"/>
      <c r="CE42" s="1018"/>
      <c r="CF42" s="1018"/>
      <c r="CG42" s="1019"/>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199"/>
    </row>
    <row r="43" spans="1:131" s="200" customFormat="1" ht="26.25" customHeight="1" x14ac:dyDescent="0.15">
      <c r="A43" s="214">
        <v>16</v>
      </c>
      <c r="B43" s="1040"/>
      <c r="C43" s="1041"/>
      <c r="D43" s="1041"/>
      <c r="E43" s="1041"/>
      <c r="F43" s="1041"/>
      <c r="G43" s="1041"/>
      <c r="H43" s="1041"/>
      <c r="I43" s="1041"/>
      <c r="J43" s="1041"/>
      <c r="K43" s="1041"/>
      <c r="L43" s="1041"/>
      <c r="M43" s="1041"/>
      <c r="N43" s="1041"/>
      <c r="O43" s="1041"/>
      <c r="P43" s="1042"/>
      <c r="Q43" s="1046"/>
      <c r="R43" s="1047"/>
      <c r="S43" s="1047"/>
      <c r="T43" s="1047"/>
      <c r="U43" s="1047"/>
      <c r="V43" s="1047"/>
      <c r="W43" s="1047"/>
      <c r="X43" s="1047"/>
      <c r="Y43" s="1047"/>
      <c r="Z43" s="1047"/>
      <c r="AA43" s="1047"/>
      <c r="AB43" s="1047"/>
      <c r="AC43" s="1047"/>
      <c r="AD43" s="1047"/>
      <c r="AE43" s="1048"/>
      <c r="AF43" s="1022"/>
      <c r="AG43" s="1023"/>
      <c r="AH43" s="1023"/>
      <c r="AI43" s="1023"/>
      <c r="AJ43" s="1024"/>
      <c r="AK43" s="979"/>
      <c r="AL43" s="970"/>
      <c r="AM43" s="970"/>
      <c r="AN43" s="970"/>
      <c r="AO43" s="970"/>
      <c r="AP43" s="970"/>
      <c r="AQ43" s="970"/>
      <c r="AR43" s="970"/>
      <c r="AS43" s="970"/>
      <c r="AT43" s="970"/>
      <c r="AU43" s="970"/>
      <c r="AV43" s="970"/>
      <c r="AW43" s="970"/>
      <c r="AX43" s="970"/>
      <c r="AY43" s="970"/>
      <c r="AZ43" s="1045"/>
      <c r="BA43" s="1045"/>
      <c r="BB43" s="1045"/>
      <c r="BC43" s="1045"/>
      <c r="BD43" s="1045"/>
      <c r="BE43" s="1035"/>
      <c r="BF43" s="1035"/>
      <c r="BG43" s="1035"/>
      <c r="BH43" s="1035"/>
      <c r="BI43" s="1036"/>
      <c r="BJ43" s="205"/>
      <c r="BK43" s="205"/>
      <c r="BL43" s="205"/>
      <c r="BM43" s="205"/>
      <c r="BN43" s="205"/>
      <c r="BO43" s="218"/>
      <c r="BP43" s="218"/>
      <c r="BQ43" s="215">
        <v>37</v>
      </c>
      <c r="BR43" s="216"/>
      <c r="BS43" s="1017"/>
      <c r="BT43" s="1018"/>
      <c r="BU43" s="1018"/>
      <c r="BV43" s="1018"/>
      <c r="BW43" s="1018"/>
      <c r="BX43" s="1018"/>
      <c r="BY43" s="1018"/>
      <c r="BZ43" s="1018"/>
      <c r="CA43" s="1018"/>
      <c r="CB43" s="1018"/>
      <c r="CC43" s="1018"/>
      <c r="CD43" s="1018"/>
      <c r="CE43" s="1018"/>
      <c r="CF43" s="1018"/>
      <c r="CG43" s="1019"/>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199"/>
    </row>
    <row r="44" spans="1:131" s="200" customFormat="1" ht="26.25" customHeight="1" x14ac:dyDescent="0.15">
      <c r="A44" s="214">
        <v>17</v>
      </c>
      <c r="B44" s="1040"/>
      <c r="C44" s="1041"/>
      <c r="D44" s="1041"/>
      <c r="E44" s="1041"/>
      <c r="F44" s="1041"/>
      <c r="G44" s="1041"/>
      <c r="H44" s="1041"/>
      <c r="I44" s="1041"/>
      <c r="J44" s="1041"/>
      <c r="K44" s="1041"/>
      <c r="L44" s="1041"/>
      <c r="M44" s="1041"/>
      <c r="N44" s="1041"/>
      <c r="O44" s="1041"/>
      <c r="P44" s="1042"/>
      <c r="Q44" s="1046"/>
      <c r="R44" s="1047"/>
      <c r="S44" s="1047"/>
      <c r="T44" s="1047"/>
      <c r="U44" s="1047"/>
      <c r="V44" s="1047"/>
      <c r="W44" s="1047"/>
      <c r="X44" s="1047"/>
      <c r="Y44" s="1047"/>
      <c r="Z44" s="1047"/>
      <c r="AA44" s="1047"/>
      <c r="AB44" s="1047"/>
      <c r="AC44" s="1047"/>
      <c r="AD44" s="1047"/>
      <c r="AE44" s="1048"/>
      <c r="AF44" s="1022"/>
      <c r="AG44" s="1023"/>
      <c r="AH44" s="1023"/>
      <c r="AI44" s="1023"/>
      <c r="AJ44" s="1024"/>
      <c r="AK44" s="979"/>
      <c r="AL44" s="970"/>
      <c r="AM44" s="970"/>
      <c r="AN44" s="970"/>
      <c r="AO44" s="970"/>
      <c r="AP44" s="970"/>
      <c r="AQ44" s="970"/>
      <c r="AR44" s="970"/>
      <c r="AS44" s="970"/>
      <c r="AT44" s="970"/>
      <c r="AU44" s="970"/>
      <c r="AV44" s="970"/>
      <c r="AW44" s="970"/>
      <c r="AX44" s="970"/>
      <c r="AY44" s="970"/>
      <c r="AZ44" s="1045"/>
      <c r="BA44" s="1045"/>
      <c r="BB44" s="1045"/>
      <c r="BC44" s="1045"/>
      <c r="BD44" s="1045"/>
      <c r="BE44" s="1035"/>
      <c r="BF44" s="1035"/>
      <c r="BG44" s="1035"/>
      <c r="BH44" s="1035"/>
      <c r="BI44" s="1036"/>
      <c r="BJ44" s="205"/>
      <c r="BK44" s="205"/>
      <c r="BL44" s="205"/>
      <c r="BM44" s="205"/>
      <c r="BN44" s="205"/>
      <c r="BO44" s="218"/>
      <c r="BP44" s="218"/>
      <c r="BQ44" s="215">
        <v>38</v>
      </c>
      <c r="BR44" s="216"/>
      <c r="BS44" s="1017"/>
      <c r="BT44" s="1018"/>
      <c r="BU44" s="1018"/>
      <c r="BV44" s="1018"/>
      <c r="BW44" s="1018"/>
      <c r="BX44" s="1018"/>
      <c r="BY44" s="1018"/>
      <c r="BZ44" s="1018"/>
      <c r="CA44" s="1018"/>
      <c r="CB44" s="1018"/>
      <c r="CC44" s="1018"/>
      <c r="CD44" s="1018"/>
      <c r="CE44" s="1018"/>
      <c r="CF44" s="1018"/>
      <c r="CG44" s="1019"/>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199"/>
    </row>
    <row r="45" spans="1:131" s="200" customFormat="1" ht="26.25" customHeight="1" x14ac:dyDescent="0.15">
      <c r="A45" s="214">
        <v>18</v>
      </c>
      <c r="B45" s="1040"/>
      <c r="C45" s="1041"/>
      <c r="D45" s="1041"/>
      <c r="E45" s="1041"/>
      <c r="F45" s="1041"/>
      <c r="G45" s="1041"/>
      <c r="H45" s="1041"/>
      <c r="I45" s="1041"/>
      <c r="J45" s="1041"/>
      <c r="K45" s="1041"/>
      <c r="L45" s="1041"/>
      <c r="M45" s="1041"/>
      <c r="N45" s="1041"/>
      <c r="O45" s="1041"/>
      <c r="P45" s="1042"/>
      <c r="Q45" s="1046"/>
      <c r="R45" s="1047"/>
      <c r="S45" s="1047"/>
      <c r="T45" s="1047"/>
      <c r="U45" s="1047"/>
      <c r="V45" s="1047"/>
      <c r="W45" s="1047"/>
      <c r="X45" s="1047"/>
      <c r="Y45" s="1047"/>
      <c r="Z45" s="1047"/>
      <c r="AA45" s="1047"/>
      <c r="AB45" s="1047"/>
      <c r="AC45" s="1047"/>
      <c r="AD45" s="1047"/>
      <c r="AE45" s="1048"/>
      <c r="AF45" s="1022"/>
      <c r="AG45" s="1023"/>
      <c r="AH45" s="1023"/>
      <c r="AI45" s="1023"/>
      <c r="AJ45" s="1024"/>
      <c r="AK45" s="979"/>
      <c r="AL45" s="970"/>
      <c r="AM45" s="970"/>
      <c r="AN45" s="970"/>
      <c r="AO45" s="970"/>
      <c r="AP45" s="970"/>
      <c r="AQ45" s="970"/>
      <c r="AR45" s="970"/>
      <c r="AS45" s="970"/>
      <c r="AT45" s="970"/>
      <c r="AU45" s="970"/>
      <c r="AV45" s="970"/>
      <c r="AW45" s="970"/>
      <c r="AX45" s="970"/>
      <c r="AY45" s="970"/>
      <c r="AZ45" s="1045"/>
      <c r="BA45" s="1045"/>
      <c r="BB45" s="1045"/>
      <c r="BC45" s="1045"/>
      <c r="BD45" s="1045"/>
      <c r="BE45" s="1035"/>
      <c r="BF45" s="1035"/>
      <c r="BG45" s="1035"/>
      <c r="BH45" s="1035"/>
      <c r="BI45" s="1036"/>
      <c r="BJ45" s="205"/>
      <c r="BK45" s="205"/>
      <c r="BL45" s="205"/>
      <c r="BM45" s="205"/>
      <c r="BN45" s="205"/>
      <c r="BO45" s="218"/>
      <c r="BP45" s="218"/>
      <c r="BQ45" s="215">
        <v>39</v>
      </c>
      <c r="BR45" s="216"/>
      <c r="BS45" s="1017"/>
      <c r="BT45" s="1018"/>
      <c r="BU45" s="1018"/>
      <c r="BV45" s="1018"/>
      <c r="BW45" s="1018"/>
      <c r="BX45" s="1018"/>
      <c r="BY45" s="1018"/>
      <c r="BZ45" s="1018"/>
      <c r="CA45" s="1018"/>
      <c r="CB45" s="1018"/>
      <c r="CC45" s="1018"/>
      <c r="CD45" s="1018"/>
      <c r="CE45" s="1018"/>
      <c r="CF45" s="1018"/>
      <c r="CG45" s="1019"/>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199"/>
    </row>
    <row r="46" spans="1:131" s="200" customFormat="1" ht="26.25" customHeight="1" x14ac:dyDescent="0.15">
      <c r="A46" s="214">
        <v>19</v>
      </c>
      <c r="B46" s="1040"/>
      <c r="C46" s="1041"/>
      <c r="D46" s="1041"/>
      <c r="E46" s="1041"/>
      <c r="F46" s="1041"/>
      <c r="G46" s="1041"/>
      <c r="H46" s="1041"/>
      <c r="I46" s="1041"/>
      <c r="J46" s="1041"/>
      <c r="K46" s="1041"/>
      <c r="L46" s="1041"/>
      <c r="M46" s="1041"/>
      <c r="N46" s="1041"/>
      <c r="O46" s="1041"/>
      <c r="P46" s="1042"/>
      <c r="Q46" s="1046"/>
      <c r="R46" s="1047"/>
      <c r="S46" s="1047"/>
      <c r="T46" s="1047"/>
      <c r="U46" s="1047"/>
      <c r="V46" s="1047"/>
      <c r="W46" s="1047"/>
      <c r="X46" s="1047"/>
      <c r="Y46" s="1047"/>
      <c r="Z46" s="1047"/>
      <c r="AA46" s="1047"/>
      <c r="AB46" s="1047"/>
      <c r="AC46" s="1047"/>
      <c r="AD46" s="1047"/>
      <c r="AE46" s="1048"/>
      <c r="AF46" s="1022"/>
      <c r="AG46" s="1023"/>
      <c r="AH46" s="1023"/>
      <c r="AI46" s="1023"/>
      <c r="AJ46" s="1024"/>
      <c r="AK46" s="979"/>
      <c r="AL46" s="970"/>
      <c r="AM46" s="970"/>
      <c r="AN46" s="970"/>
      <c r="AO46" s="970"/>
      <c r="AP46" s="970"/>
      <c r="AQ46" s="970"/>
      <c r="AR46" s="970"/>
      <c r="AS46" s="970"/>
      <c r="AT46" s="970"/>
      <c r="AU46" s="970"/>
      <c r="AV46" s="970"/>
      <c r="AW46" s="970"/>
      <c r="AX46" s="970"/>
      <c r="AY46" s="970"/>
      <c r="AZ46" s="1045"/>
      <c r="BA46" s="1045"/>
      <c r="BB46" s="1045"/>
      <c r="BC46" s="1045"/>
      <c r="BD46" s="1045"/>
      <c r="BE46" s="1035"/>
      <c r="BF46" s="1035"/>
      <c r="BG46" s="1035"/>
      <c r="BH46" s="1035"/>
      <c r="BI46" s="1036"/>
      <c r="BJ46" s="205"/>
      <c r="BK46" s="205"/>
      <c r="BL46" s="205"/>
      <c r="BM46" s="205"/>
      <c r="BN46" s="205"/>
      <c r="BO46" s="218"/>
      <c r="BP46" s="218"/>
      <c r="BQ46" s="215">
        <v>40</v>
      </c>
      <c r="BR46" s="216"/>
      <c r="BS46" s="1017"/>
      <c r="BT46" s="1018"/>
      <c r="BU46" s="1018"/>
      <c r="BV46" s="1018"/>
      <c r="BW46" s="1018"/>
      <c r="BX46" s="1018"/>
      <c r="BY46" s="1018"/>
      <c r="BZ46" s="1018"/>
      <c r="CA46" s="1018"/>
      <c r="CB46" s="1018"/>
      <c r="CC46" s="1018"/>
      <c r="CD46" s="1018"/>
      <c r="CE46" s="1018"/>
      <c r="CF46" s="1018"/>
      <c r="CG46" s="1019"/>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199"/>
    </row>
    <row r="47" spans="1:131" s="200" customFormat="1" ht="26.25" customHeight="1" x14ac:dyDescent="0.15">
      <c r="A47" s="214">
        <v>20</v>
      </c>
      <c r="B47" s="1040"/>
      <c r="C47" s="1041"/>
      <c r="D47" s="1041"/>
      <c r="E47" s="1041"/>
      <c r="F47" s="1041"/>
      <c r="G47" s="1041"/>
      <c r="H47" s="1041"/>
      <c r="I47" s="1041"/>
      <c r="J47" s="1041"/>
      <c r="K47" s="1041"/>
      <c r="L47" s="1041"/>
      <c r="M47" s="1041"/>
      <c r="N47" s="1041"/>
      <c r="O47" s="1041"/>
      <c r="P47" s="1042"/>
      <c r="Q47" s="1046"/>
      <c r="R47" s="1047"/>
      <c r="S47" s="1047"/>
      <c r="T47" s="1047"/>
      <c r="U47" s="1047"/>
      <c r="V47" s="1047"/>
      <c r="W47" s="1047"/>
      <c r="X47" s="1047"/>
      <c r="Y47" s="1047"/>
      <c r="Z47" s="1047"/>
      <c r="AA47" s="1047"/>
      <c r="AB47" s="1047"/>
      <c r="AC47" s="1047"/>
      <c r="AD47" s="1047"/>
      <c r="AE47" s="1048"/>
      <c r="AF47" s="1022"/>
      <c r="AG47" s="1023"/>
      <c r="AH47" s="1023"/>
      <c r="AI47" s="1023"/>
      <c r="AJ47" s="1024"/>
      <c r="AK47" s="979"/>
      <c r="AL47" s="970"/>
      <c r="AM47" s="970"/>
      <c r="AN47" s="970"/>
      <c r="AO47" s="970"/>
      <c r="AP47" s="970"/>
      <c r="AQ47" s="970"/>
      <c r="AR47" s="970"/>
      <c r="AS47" s="970"/>
      <c r="AT47" s="970"/>
      <c r="AU47" s="970"/>
      <c r="AV47" s="970"/>
      <c r="AW47" s="970"/>
      <c r="AX47" s="970"/>
      <c r="AY47" s="970"/>
      <c r="AZ47" s="1045"/>
      <c r="BA47" s="1045"/>
      <c r="BB47" s="1045"/>
      <c r="BC47" s="1045"/>
      <c r="BD47" s="1045"/>
      <c r="BE47" s="1035"/>
      <c r="BF47" s="1035"/>
      <c r="BG47" s="1035"/>
      <c r="BH47" s="1035"/>
      <c r="BI47" s="1036"/>
      <c r="BJ47" s="205"/>
      <c r="BK47" s="205"/>
      <c r="BL47" s="205"/>
      <c r="BM47" s="205"/>
      <c r="BN47" s="205"/>
      <c r="BO47" s="218"/>
      <c r="BP47" s="218"/>
      <c r="BQ47" s="215">
        <v>41</v>
      </c>
      <c r="BR47" s="216"/>
      <c r="BS47" s="1017"/>
      <c r="BT47" s="1018"/>
      <c r="BU47" s="1018"/>
      <c r="BV47" s="1018"/>
      <c r="BW47" s="1018"/>
      <c r="BX47" s="1018"/>
      <c r="BY47" s="1018"/>
      <c r="BZ47" s="1018"/>
      <c r="CA47" s="1018"/>
      <c r="CB47" s="1018"/>
      <c r="CC47" s="1018"/>
      <c r="CD47" s="1018"/>
      <c r="CE47" s="1018"/>
      <c r="CF47" s="1018"/>
      <c r="CG47" s="1019"/>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199"/>
    </row>
    <row r="48" spans="1:131" s="200" customFormat="1" ht="26.25" customHeight="1" x14ac:dyDescent="0.15">
      <c r="A48" s="214">
        <v>21</v>
      </c>
      <c r="B48" s="1040"/>
      <c r="C48" s="1041"/>
      <c r="D48" s="1041"/>
      <c r="E48" s="1041"/>
      <c r="F48" s="1041"/>
      <c r="G48" s="1041"/>
      <c r="H48" s="1041"/>
      <c r="I48" s="1041"/>
      <c r="J48" s="1041"/>
      <c r="K48" s="1041"/>
      <c r="L48" s="1041"/>
      <c r="M48" s="1041"/>
      <c r="N48" s="1041"/>
      <c r="O48" s="1041"/>
      <c r="P48" s="1042"/>
      <c r="Q48" s="1046"/>
      <c r="R48" s="1047"/>
      <c r="S48" s="1047"/>
      <c r="T48" s="1047"/>
      <c r="U48" s="1047"/>
      <c r="V48" s="1047"/>
      <c r="W48" s="1047"/>
      <c r="X48" s="1047"/>
      <c r="Y48" s="1047"/>
      <c r="Z48" s="1047"/>
      <c r="AA48" s="1047"/>
      <c r="AB48" s="1047"/>
      <c r="AC48" s="1047"/>
      <c r="AD48" s="1047"/>
      <c r="AE48" s="1048"/>
      <c r="AF48" s="1022"/>
      <c r="AG48" s="1023"/>
      <c r="AH48" s="1023"/>
      <c r="AI48" s="1023"/>
      <c r="AJ48" s="1024"/>
      <c r="AK48" s="979"/>
      <c r="AL48" s="970"/>
      <c r="AM48" s="970"/>
      <c r="AN48" s="970"/>
      <c r="AO48" s="970"/>
      <c r="AP48" s="970"/>
      <c r="AQ48" s="970"/>
      <c r="AR48" s="970"/>
      <c r="AS48" s="970"/>
      <c r="AT48" s="970"/>
      <c r="AU48" s="970"/>
      <c r="AV48" s="970"/>
      <c r="AW48" s="970"/>
      <c r="AX48" s="970"/>
      <c r="AY48" s="970"/>
      <c r="AZ48" s="1045"/>
      <c r="BA48" s="1045"/>
      <c r="BB48" s="1045"/>
      <c r="BC48" s="1045"/>
      <c r="BD48" s="1045"/>
      <c r="BE48" s="1035"/>
      <c r="BF48" s="1035"/>
      <c r="BG48" s="1035"/>
      <c r="BH48" s="1035"/>
      <c r="BI48" s="1036"/>
      <c r="BJ48" s="205"/>
      <c r="BK48" s="205"/>
      <c r="BL48" s="205"/>
      <c r="BM48" s="205"/>
      <c r="BN48" s="205"/>
      <c r="BO48" s="218"/>
      <c r="BP48" s="218"/>
      <c r="BQ48" s="215">
        <v>42</v>
      </c>
      <c r="BR48" s="216"/>
      <c r="BS48" s="1017"/>
      <c r="BT48" s="1018"/>
      <c r="BU48" s="1018"/>
      <c r="BV48" s="1018"/>
      <c r="BW48" s="1018"/>
      <c r="BX48" s="1018"/>
      <c r="BY48" s="1018"/>
      <c r="BZ48" s="1018"/>
      <c r="CA48" s="1018"/>
      <c r="CB48" s="1018"/>
      <c r="CC48" s="1018"/>
      <c r="CD48" s="1018"/>
      <c r="CE48" s="1018"/>
      <c r="CF48" s="1018"/>
      <c r="CG48" s="1019"/>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199"/>
    </row>
    <row r="49" spans="1:131" s="200" customFormat="1" ht="26.25" customHeight="1" x14ac:dyDescent="0.15">
      <c r="A49" s="214">
        <v>22</v>
      </c>
      <c r="B49" s="1040"/>
      <c r="C49" s="1041"/>
      <c r="D49" s="1041"/>
      <c r="E49" s="1041"/>
      <c r="F49" s="1041"/>
      <c r="G49" s="1041"/>
      <c r="H49" s="1041"/>
      <c r="I49" s="1041"/>
      <c r="J49" s="1041"/>
      <c r="K49" s="1041"/>
      <c r="L49" s="1041"/>
      <c r="M49" s="1041"/>
      <c r="N49" s="1041"/>
      <c r="O49" s="1041"/>
      <c r="P49" s="1042"/>
      <c r="Q49" s="1046"/>
      <c r="R49" s="1047"/>
      <c r="S49" s="1047"/>
      <c r="T49" s="1047"/>
      <c r="U49" s="1047"/>
      <c r="V49" s="1047"/>
      <c r="W49" s="1047"/>
      <c r="X49" s="1047"/>
      <c r="Y49" s="1047"/>
      <c r="Z49" s="1047"/>
      <c r="AA49" s="1047"/>
      <c r="AB49" s="1047"/>
      <c r="AC49" s="1047"/>
      <c r="AD49" s="1047"/>
      <c r="AE49" s="1048"/>
      <c r="AF49" s="1022"/>
      <c r="AG49" s="1023"/>
      <c r="AH49" s="1023"/>
      <c r="AI49" s="1023"/>
      <c r="AJ49" s="1024"/>
      <c r="AK49" s="979"/>
      <c r="AL49" s="970"/>
      <c r="AM49" s="970"/>
      <c r="AN49" s="970"/>
      <c r="AO49" s="970"/>
      <c r="AP49" s="970"/>
      <c r="AQ49" s="970"/>
      <c r="AR49" s="970"/>
      <c r="AS49" s="970"/>
      <c r="AT49" s="970"/>
      <c r="AU49" s="970"/>
      <c r="AV49" s="970"/>
      <c r="AW49" s="970"/>
      <c r="AX49" s="970"/>
      <c r="AY49" s="970"/>
      <c r="AZ49" s="1045"/>
      <c r="BA49" s="1045"/>
      <c r="BB49" s="1045"/>
      <c r="BC49" s="1045"/>
      <c r="BD49" s="1045"/>
      <c r="BE49" s="1035"/>
      <c r="BF49" s="1035"/>
      <c r="BG49" s="1035"/>
      <c r="BH49" s="1035"/>
      <c r="BI49" s="1036"/>
      <c r="BJ49" s="205"/>
      <c r="BK49" s="205"/>
      <c r="BL49" s="205"/>
      <c r="BM49" s="205"/>
      <c r="BN49" s="205"/>
      <c r="BO49" s="218"/>
      <c r="BP49" s="218"/>
      <c r="BQ49" s="215">
        <v>43</v>
      </c>
      <c r="BR49" s="216"/>
      <c r="BS49" s="1017"/>
      <c r="BT49" s="1018"/>
      <c r="BU49" s="1018"/>
      <c r="BV49" s="1018"/>
      <c r="BW49" s="1018"/>
      <c r="BX49" s="1018"/>
      <c r="BY49" s="1018"/>
      <c r="BZ49" s="1018"/>
      <c r="CA49" s="1018"/>
      <c r="CB49" s="1018"/>
      <c r="CC49" s="1018"/>
      <c r="CD49" s="1018"/>
      <c r="CE49" s="1018"/>
      <c r="CF49" s="1018"/>
      <c r="CG49" s="1019"/>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199"/>
    </row>
    <row r="50" spans="1:131" s="200" customFormat="1" ht="26.25" customHeight="1" x14ac:dyDescent="0.15">
      <c r="A50" s="214">
        <v>23</v>
      </c>
      <c r="B50" s="1040"/>
      <c r="C50" s="1041"/>
      <c r="D50" s="1041"/>
      <c r="E50" s="1041"/>
      <c r="F50" s="1041"/>
      <c r="G50" s="1041"/>
      <c r="H50" s="1041"/>
      <c r="I50" s="1041"/>
      <c r="J50" s="1041"/>
      <c r="K50" s="1041"/>
      <c r="L50" s="1041"/>
      <c r="M50" s="1041"/>
      <c r="N50" s="1041"/>
      <c r="O50" s="1041"/>
      <c r="P50" s="1042"/>
      <c r="Q50" s="1043"/>
      <c r="R50" s="1026"/>
      <c r="S50" s="1026"/>
      <c r="T50" s="1026"/>
      <c r="U50" s="1026"/>
      <c r="V50" s="1026"/>
      <c r="W50" s="1026"/>
      <c r="X50" s="1026"/>
      <c r="Y50" s="1026"/>
      <c r="Z50" s="1026"/>
      <c r="AA50" s="1026"/>
      <c r="AB50" s="1026"/>
      <c r="AC50" s="1026"/>
      <c r="AD50" s="1026"/>
      <c r="AE50" s="1044"/>
      <c r="AF50" s="1022"/>
      <c r="AG50" s="1023"/>
      <c r="AH50" s="1023"/>
      <c r="AI50" s="1023"/>
      <c r="AJ50" s="1024"/>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1035"/>
      <c r="BF50" s="1035"/>
      <c r="BG50" s="1035"/>
      <c r="BH50" s="1035"/>
      <c r="BI50" s="1036"/>
      <c r="BJ50" s="205"/>
      <c r="BK50" s="205"/>
      <c r="BL50" s="205"/>
      <c r="BM50" s="205"/>
      <c r="BN50" s="205"/>
      <c r="BO50" s="218"/>
      <c r="BP50" s="218"/>
      <c r="BQ50" s="215">
        <v>44</v>
      </c>
      <c r="BR50" s="216"/>
      <c r="BS50" s="1017"/>
      <c r="BT50" s="1018"/>
      <c r="BU50" s="1018"/>
      <c r="BV50" s="1018"/>
      <c r="BW50" s="1018"/>
      <c r="BX50" s="1018"/>
      <c r="BY50" s="1018"/>
      <c r="BZ50" s="1018"/>
      <c r="CA50" s="1018"/>
      <c r="CB50" s="1018"/>
      <c r="CC50" s="1018"/>
      <c r="CD50" s="1018"/>
      <c r="CE50" s="1018"/>
      <c r="CF50" s="1018"/>
      <c r="CG50" s="1019"/>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199"/>
    </row>
    <row r="51" spans="1:131" s="200" customFormat="1" ht="26.25" customHeight="1" x14ac:dyDescent="0.15">
      <c r="A51" s="214">
        <v>24</v>
      </c>
      <c r="B51" s="1040"/>
      <c r="C51" s="1041"/>
      <c r="D51" s="1041"/>
      <c r="E51" s="1041"/>
      <c r="F51" s="1041"/>
      <c r="G51" s="1041"/>
      <c r="H51" s="1041"/>
      <c r="I51" s="1041"/>
      <c r="J51" s="1041"/>
      <c r="K51" s="1041"/>
      <c r="L51" s="1041"/>
      <c r="M51" s="1041"/>
      <c r="N51" s="1041"/>
      <c r="O51" s="1041"/>
      <c r="P51" s="1042"/>
      <c r="Q51" s="1043"/>
      <c r="R51" s="1026"/>
      <c r="S51" s="1026"/>
      <c r="T51" s="1026"/>
      <c r="U51" s="1026"/>
      <c r="V51" s="1026"/>
      <c r="W51" s="1026"/>
      <c r="X51" s="1026"/>
      <c r="Y51" s="1026"/>
      <c r="Z51" s="1026"/>
      <c r="AA51" s="1026"/>
      <c r="AB51" s="1026"/>
      <c r="AC51" s="1026"/>
      <c r="AD51" s="1026"/>
      <c r="AE51" s="1044"/>
      <c r="AF51" s="1022"/>
      <c r="AG51" s="1023"/>
      <c r="AH51" s="1023"/>
      <c r="AI51" s="1023"/>
      <c r="AJ51" s="1024"/>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1035"/>
      <c r="BF51" s="1035"/>
      <c r="BG51" s="1035"/>
      <c r="BH51" s="1035"/>
      <c r="BI51" s="1036"/>
      <c r="BJ51" s="205"/>
      <c r="BK51" s="205"/>
      <c r="BL51" s="205"/>
      <c r="BM51" s="205"/>
      <c r="BN51" s="205"/>
      <c r="BO51" s="218"/>
      <c r="BP51" s="218"/>
      <c r="BQ51" s="215">
        <v>45</v>
      </c>
      <c r="BR51" s="216"/>
      <c r="BS51" s="1017"/>
      <c r="BT51" s="1018"/>
      <c r="BU51" s="1018"/>
      <c r="BV51" s="1018"/>
      <c r="BW51" s="1018"/>
      <c r="BX51" s="1018"/>
      <c r="BY51" s="1018"/>
      <c r="BZ51" s="1018"/>
      <c r="CA51" s="1018"/>
      <c r="CB51" s="1018"/>
      <c r="CC51" s="1018"/>
      <c r="CD51" s="1018"/>
      <c r="CE51" s="1018"/>
      <c r="CF51" s="1018"/>
      <c r="CG51" s="1019"/>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199"/>
    </row>
    <row r="52" spans="1:131" s="200" customFormat="1" ht="26.25" customHeight="1" x14ac:dyDescent="0.15">
      <c r="A52" s="214">
        <v>25</v>
      </c>
      <c r="B52" s="1040"/>
      <c r="C52" s="1041"/>
      <c r="D52" s="1041"/>
      <c r="E52" s="1041"/>
      <c r="F52" s="1041"/>
      <c r="G52" s="1041"/>
      <c r="H52" s="1041"/>
      <c r="I52" s="1041"/>
      <c r="J52" s="1041"/>
      <c r="K52" s="1041"/>
      <c r="L52" s="1041"/>
      <c r="M52" s="1041"/>
      <c r="N52" s="1041"/>
      <c r="O52" s="1041"/>
      <c r="P52" s="1042"/>
      <c r="Q52" s="1043"/>
      <c r="R52" s="1026"/>
      <c r="S52" s="1026"/>
      <c r="T52" s="1026"/>
      <c r="U52" s="1026"/>
      <c r="V52" s="1026"/>
      <c r="W52" s="1026"/>
      <c r="X52" s="1026"/>
      <c r="Y52" s="1026"/>
      <c r="Z52" s="1026"/>
      <c r="AA52" s="1026"/>
      <c r="AB52" s="1026"/>
      <c r="AC52" s="1026"/>
      <c r="AD52" s="1026"/>
      <c r="AE52" s="1044"/>
      <c r="AF52" s="1022"/>
      <c r="AG52" s="1023"/>
      <c r="AH52" s="1023"/>
      <c r="AI52" s="1023"/>
      <c r="AJ52" s="1024"/>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1035"/>
      <c r="BF52" s="1035"/>
      <c r="BG52" s="1035"/>
      <c r="BH52" s="1035"/>
      <c r="BI52" s="1036"/>
      <c r="BJ52" s="205"/>
      <c r="BK52" s="205"/>
      <c r="BL52" s="205"/>
      <c r="BM52" s="205"/>
      <c r="BN52" s="205"/>
      <c r="BO52" s="218"/>
      <c r="BP52" s="218"/>
      <c r="BQ52" s="215">
        <v>46</v>
      </c>
      <c r="BR52" s="216"/>
      <c r="BS52" s="1017"/>
      <c r="BT52" s="1018"/>
      <c r="BU52" s="1018"/>
      <c r="BV52" s="1018"/>
      <c r="BW52" s="1018"/>
      <c r="BX52" s="1018"/>
      <c r="BY52" s="1018"/>
      <c r="BZ52" s="1018"/>
      <c r="CA52" s="1018"/>
      <c r="CB52" s="1018"/>
      <c r="CC52" s="1018"/>
      <c r="CD52" s="1018"/>
      <c r="CE52" s="1018"/>
      <c r="CF52" s="1018"/>
      <c r="CG52" s="1019"/>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199"/>
    </row>
    <row r="53" spans="1:131" s="200" customFormat="1" ht="26.25" customHeight="1" x14ac:dyDescent="0.15">
      <c r="A53" s="214">
        <v>26</v>
      </c>
      <c r="B53" s="1040"/>
      <c r="C53" s="1041"/>
      <c r="D53" s="1041"/>
      <c r="E53" s="1041"/>
      <c r="F53" s="1041"/>
      <c r="G53" s="1041"/>
      <c r="H53" s="1041"/>
      <c r="I53" s="1041"/>
      <c r="J53" s="1041"/>
      <c r="K53" s="1041"/>
      <c r="L53" s="1041"/>
      <c r="M53" s="1041"/>
      <c r="N53" s="1041"/>
      <c r="O53" s="1041"/>
      <c r="P53" s="1042"/>
      <c r="Q53" s="1043"/>
      <c r="R53" s="1026"/>
      <c r="S53" s="1026"/>
      <c r="T53" s="1026"/>
      <c r="U53" s="1026"/>
      <c r="V53" s="1026"/>
      <c r="W53" s="1026"/>
      <c r="X53" s="1026"/>
      <c r="Y53" s="1026"/>
      <c r="Z53" s="1026"/>
      <c r="AA53" s="1026"/>
      <c r="AB53" s="1026"/>
      <c r="AC53" s="1026"/>
      <c r="AD53" s="1026"/>
      <c r="AE53" s="1044"/>
      <c r="AF53" s="1022"/>
      <c r="AG53" s="1023"/>
      <c r="AH53" s="1023"/>
      <c r="AI53" s="1023"/>
      <c r="AJ53" s="1024"/>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1035"/>
      <c r="BF53" s="1035"/>
      <c r="BG53" s="1035"/>
      <c r="BH53" s="1035"/>
      <c r="BI53" s="1036"/>
      <c r="BJ53" s="205"/>
      <c r="BK53" s="205"/>
      <c r="BL53" s="205"/>
      <c r="BM53" s="205"/>
      <c r="BN53" s="205"/>
      <c r="BO53" s="218"/>
      <c r="BP53" s="218"/>
      <c r="BQ53" s="215">
        <v>47</v>
      </c>
      <c r="BR53" s="216"/>
      <c r="BS53" s="1017"/>
      <c r="BT53" s="1018"/>
      <c r="BU53" s="1018"/>
      <c r="BV53" s="1018"/>
      <c r="BW53" s="1018"/>
      <c r="BX53" s="1018"/>
      <c r="BY53" s="1018"/>
      <c r="BZ53" s="1018"/>
      <c r="CA53" s="1018"/>
      <c r="CB53" s="1018"/>
      <c r="CC53" s="1018"/>
      <c r="CD53" s="1018"/>
      <c r="CE53" s="1018"/>
      <c r="CF53" s="1018"/>
      <c r="CG53" s="1019"/>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199"/>
    </row>
    <row r="54" spans="1:131" s="200" customFormat="1" ht="26.25" customHeight="1" x14ac:dyDescent="0.15">
      <c r="A54" s="214">
        <v>27</v>
      </c>
      <c r="B54" s="1040"/>
      <c r="C54" s="1041"/>
      <c r="D54" s="1041"/>
      <c r="E54" s="1041"/>
      <c r="F54" s="1041"/>
      <c r="G54" s="1041"/>
      <c r="H54" s="1041"/>
      <c r="I54" s="1041"/>
      <c r="J54" s="1041"/>
      <c r="K54" s="1041"/>
      <c r="L54" s="1041"/>
      <c r="M54" s="1041"/>
      <c r="N54" s="1041"/>
      <c r="O54" s="1041"/>
      <c r="P54" s="1042"/>
      <c r="Q54" s="1043"/>
      <c r="R54" s="1026"/>
      <c r="S54" s="1026"/>
      <c r="T54" s="1026"/>
      <c r="U54" s="1026"/>
      <c r="V54" s="1026"/>
      <c r="W54" s="1026"/>
      <c r="X54" s="1026"/>
      <c r="Y54" s="1026"/>
      <c r="Z54" s="1026"/>
      <c r="AA54" s="1026"/>
      <c r="AB54" s="1026"/>
      <c r="AC54" s="1026"/>
      <c r="AD54" s="1026"/>
      <c r="AE54" s="1044"/>
      <c r="AF54" s="1022"/>
      <c r="AG54" s="1023"/>
      <c r="AH54" s="1023"/>
      <c r="AI54" s="1023"/>
      <c r="AJ54" s="1024"/>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1035"/>
      <c r="BF54" s="1035"/>
      <c r="BG54" s="1035"/>
      <c r="BH54" s="1035"/>
      <c r="BI54" s="1036"/>
      <c r="BJ54" s="205"/>
      <c r="BK54" s="205"/>
      <c r="BL54" s="205"/>
      <c r="BM54" s="205"/>
      <c r="BN54" s="205"/>
      <c r="BO54" s="218"/>
      <c r="BP54" s="218"/>
      <c r="BQ54" s="215">
        <v>48</v>
      </c>
      <c r="BR54" s="216"/>
      <c r="BS54" s="1017"/>
      <c r="BT54" s="1018"/>
      <c r="BU54" s="1018"/>
      <c r="BV54" s="1018"/>
      <c r="BW54" s="1018"/>
      <c r="BX54" s="1018"/>
      <c r="BY54" s="1018"/>
      <c r="BZ54" s="1018"/>
      <c r="CA54" s="1018"/>
      <c r="CB54" s="1018"/>
      <c r="CC54" s="1018"/>
      <c r="CD54" s="1018"/>
      <c r="CE54" s="1018"/>
      <c r="CF54" s="1018"/>
      <c r="CG54" s="1019"/>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199"/>
    </row>
    <row r="55" spans="1:131" s="200" customFormat="1" ht="26.25" customHeight="1" x14ac:dyDescent="0.15">
      <c r="A55" s="214">
        <v>28</v>
      </c>
      <c r="B55" s="1040"/>
      <c r="C55" s="1041"/>
      <c r="D55" s="1041"/>
      <c r="E55" s="1041"/>
      <c r="F55" s="1041"/>
      <c r="G55" s="1041"/>
      <c r="H55" s="1041"/>
      <c r="I55" s="1041"/>
      <c r="J55" s="1041"/>
      <c r="K55" s="1041"/>
      <c r="L55" s="1041"/>
      <c r="M55" s="1041"/>
      <c r="N55" s="1041"/>
      <c r="O55" s="1041"/>
      <c r="P55" s="1042"/>
      <c r="Q55" s="1043"/>
      <c r="R55" s="1026"/>
      <c r="S55" s="1026"/>
      <c r="T55" s="1026"/>
      <c r="U55" s="1026"/>
      <c r="V55" s="1026"/>
      <c r="W55" s="1026"/>
      <c r="X55" s="1026"/>
      <c r="Y55" s="1026"/>
      <c r="Z55" s="1026"/>
      <c r="AA55" s="1026"/>
      <c r="AB55" s="1026"/>
      <c r="AC55" s="1026"/>
      <c r="AD55" s="1026"/>
      <c r="AE55" s="1044"/>
      <c r="AF55" s="1022"/>
      <c r="AG55" s="1023"/>
      <c r="AH55" s="1023"/>
      <c r="AI55" s="1023"/>
      <c r="AJ55" s="1024"/>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1035"/>
      <c r="BF55" s="1035"/>
      <c r="BG55" s="1035"/>
      <c r="BH55" s="1035"/>
      <c r="BI55" s="1036"/>
      <c r="BJ55" s="205"/>
      <c r="BK55" s="205"/>
      <c r="BL55" s="205"/>
      <c r="BM55" s="205"/>
      <c r="BN55" s="205"/>
      <c r="BO55" s="218"/>
      <c r="BP55" s="218"/>
      <c r="BQ55" s="215">
        <v>49</v>
      </c>
      <c r="BR55" s="216"/>
      <c r="BS55" s="1017"/>
      <c r="BT55" s="1018"/>
      <c r="BU55" s="1018"/>
      <c r="BV55" s="1018"/>
      <c r="BW55" s="1018"/>
      <c r="BX55" s="1018"/>
      <c r="BY55" s="1018"/>
      <c r="BZ55" s="1018"/>
      <c r="CA55" s="1018"/>
      <c r="CB55" s="1018"/>
      <c r="CC55" s="1018"/>
      <c r="CD55" s="1018"/>
      <c r="CE55" s="1018"/>
      <c r="CF55" s="1018"/>
      <c r="CG55" s="1019"/>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199"/>
    </row>
    <row r="56" spans="1:131" s="200" customFormat="1" ht="26.25" customHeight="1" x14ac:dyDescent="0.15">
      <c r="A56" s="214">
        <v>29</v>
      </c>
      <c r="B56" s="1040"/>
      <c r="C56" s="1041"/>
      <c r="D56" s="1041"/>
      <c r="E56" s="1041"/>
      <c r="F56" s="1041"/>
      <c r="G56" s="1041"/>
      <c r="H56" s="1041"/>
      <c r="I56" s="1041"/>
      <c r="J56" s="1041"/>
      <c r="K56" s="1041"/>
      <c r="L56" s="1041"/>
      <c r="M56" s="1041"/>
      <c r="N56" s="1041"/>
      <c r="O56" s="1041"/>
      <c r="P56" s="1042"/>
      <c r="Q56" s="1043"/>
      <c r="R56" s="1026"/>
      <c r="S56" s="1026"/>
      <c r="T56" s="1026"/>
      <c r="U56" s="1026"/>
      <c r="V56" s="1026"/>
      <c r="W56" s="1026"/>
      <c r="X56" s="1026"/>
      <c r="Y56" s="1026"/>
      <c r="Z56" s="1026"/>
      <c r="AA56" s="1026"/>
      <c r="AB56" s="1026"/>
      <c r="AC56" s="1026"/>
      <c r="AD56" s="1026"/>
      <c r="AE56" s="1044"/>
      <c r="AF56" s="1022"/>
      <c r="AG56" s="1023"/>
      <c r="AH56" s="1023"/>
      <c r="AI56" s="1023"/>
      <c r="AJ56" s="1024"/>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1035"/>
      <c r="BF56" s="1035"/>
      <c r="BG56" s="1035"/>
      <c r="BH56" s="1035"/>
      <c r="BI56" s="1036"/>
      <c r="BJ56" s="205"/>
      <c r="BK56" s="205"/>
      <c r="BL56" s="205"/>
      <c r="BM56" s="205"/>
      <c r="BN56" s="205"/>
      <c r="BO56" s="218"/>
      <c r="BP56" s="218"/>
      <c r="BQ56" s="215">
        <v>50</v>
      </c>
      <c r="BR56" s="216"/>
      <c r="BS56" s="1017"/>
      <c r="BT56" s="1018"/>
      <c r="BU56" s="1018"/>
      <c r="BV56" s="1018"/>
      <c r="BW56" s="1018"/>
      <c r="BX56" s="1018"/>
      <c r="BY56" s="1018"/>
      <c r="BZ56" s="1018"/>
      <c r="CA56" s="1018"/>
      <c r="CB56" s="1018"/>
      <c r="CC56" s="1018"/>
      <c r="CD56" s="1018"/>
      <c r="CE56" s="1018"/>
      <c r="CF56" s="1018"/>
      <c r="CG56" s="1019"/>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199"/>
    </row>
    <row r="57" spans="1:131" s="200" customFormat="1" ht="26.25" customHeight="1" x14ac:dyDescent="0.15">
      <c r="A57" s="214">
        <v>30</v>
      </c>
      <c r="B57" s="1040"/>
      <c r="C57" s="1041"/>
      <c r="D57" s="1041"/>
      <c r="E57" s="1041"/>
      <c r="F57" s="1041"/>
      <c r="G57" s="1041"/>
      <c r="H57" s="1041"/>
      <c r="I57" s="1041"/>
      <c r="J57" s="1041"/>
      <c r="K57" s="1041"/>
      <c r="L57" s="1041"/>
      <c r="M57" s="1041"/>
      <c r="N57" s="1041"/>
      <c r="O57" s="1041"/>
      <c r="P57" s="1042"/>
      <c r="Q57" s="1043"/>
      <c r="R57" s="1026"/>
      <c r="S57" s="1026"/>
      <c r="T57" s="1026"/>
      <c r="U57" s="1026"/>
      <c r="V57" s="1026"/>
      <c r="W57" s="1026"/>
      <c r="X57" s="1026"/>
      <c r="Y57" s="1026"/>
      <c r="Z57" s="1026"/>
      <c r="AA57" s="1026"/>
      <c r="AB57" s="1026"/>
      <c r="AC57" s="1026"/>
      <c r="AD57" s="1026"/>
      <c r="AE57" s="1044"/>
      <c r="AF57" s="1022"/>
      <c r="AG57" s="1023"/>
      <c r="AH57" s="1023"/>
      <c r="AI57" s="1023"/>
      <c r="AJ57" s="1024"/>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1035"/>
      <c r="BF57" s="1035"/>
      <c r="BG57" s="1035"/>
      <c r="BH57" s="1035"/>
      <c r="BI57" s="1036"/>
      <c r="BJ57" s="205"/>
      <c r="BK57" s="205"/>
      <c r="BL57" s="205"/>
      <c r="BM57" s="205"/>
      <c r="BN57" s="205"/>
      <c r="BO57" s="218"/>
      <c r="BP57" s="218"/>
      <c r="BQ57" s="215">
        <v>51</v>
      </c>
      <c r="BR57" s="216"/>
      <c r="BS57" s="1017"/>
      <c r="BT57" s="1018"/>
      <c r="BU57" s="1018"/>
      <c r="BV57" s="1018"/>
      <c r="BW57" s="1018"/>
      <c r="BX57" s="1018"/>
      <c r="BY57" s="1018"/>
      <c r="BZ57" s="1018"/>
      <c r="CA57" s="1018"/>
      <c r="CB57" s="1018"/>
      <c r="CC57" s="1018"/>
      <c r="CD57" s="1018"/>
      <c r="CE57" s="1018"/>
      <c r="CF57" s="1018"/>
      <c r="CG57" s="1019"/>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199"/>
    </row>
    <row r="58" spans="1:131" s="200" customFormat="1" ht="26.25" customHeight="1" x14ac:dyDescent="0.15">
      <c r="A58" s="214">
        <v>31</v>
      </c>
      <c r="B58" s="1040"/>
      <c r="C58" s="1041"/>
      <c r="D58" s="1041"/>
      <c r="E58" s="1041"/>
      <c r="F58" s="1041"/>
      <c r="G58" s="1041"/>
      <c r="H58" s="1041"/>
      <c r="I58" s="1041"/>
      <c r="J58" s="1041"/>
      <c r="K58" s="1041"/>
      <c r="L58" s="1041"/>
      <c r="M58" s="1041"/>
      <c r="N58" s="1041"/>
      <c r="O58" s="1041"/>
      <c r="P58" s="1042"/>
      <c r="Q58" s="1043"/>
      <c r="R58" s="1026"/>
      <c r="S58" s="1026"/>
      <c r="T58" s="1026"/>
      <c r="U58" s="1026"/>
      <c r="V58" s="1026"/>
      <c r="W58" s="1026"/>
      <c r="X58" s="1026"/>
      <c r="Y58" s="1026"/>
      <c r="Z58" s="1026"/>
      <c r="AA58" s="1026"/>
      <c r="AB58" s="1026"/>
      <c r="AC58" s="1026"/>
      <c r="AD58" s="1026"/>
      <c r="AE58" s="1044"/>
      <c r="AF58" s="1022"/>
      <c r="AG58" s="1023"/>
      <c r="AH58" s="1023"/>
      <c r="AI58" s="1023"/>
      <c r="AJ58" s="1024"/>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1035"/>
      <c r="BF58" s="1035"/>
      <c r="BG58" s="1035"/>
      <c r="BH58" s="1035"/>
      <c r="BI58" s="1036"/>
      <c r="BJ58" s="205"/>
      <c r="BK58" s="205"/>
      <c r="BL58" s="205"/>
      <c r="BM58" s="205"/>
      <c r="BN58" s="205"/>
      <c r="BO58" s="218"/>
      <c r="BP58" s="218"/>
      <c r="BQ58" s="215">
        <v>52</v>
      </c>
      <c r="BR58" s="216"/>
      <c r="BS58" s="1017"/>
      <c r="BT58" s="1018"/>
      <c r="BU58" s="1018"/>
      <c r="BV58" s="1018"/>
      <c r="BW58" s="1018"/>
      <c r="BX58" s="1018"/>
      <c r="BY58" s="1018"/>
      <c r="BZ58" s="1018"/>
      <c r="CA58" s="1018"/>
      <c r="CB58" s="1018"/>
      <c r="CC58" s="1018"/>
      <c r="CD58" s="1018"/>
      <c r="CE58" s="1018"/>
      <c r="CF58" s="1018"/>
      <c r="CG58" s="1019"/>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199"/>
    </row>
    <row r="59" spans="1:131" s="200" customFormat="1" ht="26.25" customHeight="1" x14ac:dyDescent="0.15">
      <c r="A59" s="214">
        <v>32</v>
      </c>
      <c r="B59" s="1040"/>
      <c r="C59" s="1041"/>
      <c r="D59" s="1041"/>
      <c r="E59" s="1041"/>
      <c r="F59" s="1041"/>
      <c r="G59" s="1041"/>
      <c r="H59" s="1041"/>
      <c r="I59" s="1041"/>
      <c r="J59" s="1041"/>
      <c r="K59" s="1041"/>
      <c r="L59" s="1041"/>
      <c r="M59" s="1041"/>
      <c r="N59" s="1041"/>
      <c r="O59" s="1041"/>
      <c r="P59" s="1042"/>
      <c r="Q59" s="1043"/>
      <c r="R59" s="1026"/>
      <c r="S59" s="1026"/>
      <c r="T59" s="1026"/>
      <c r="U59" s="1026"/>
      <c r="V59" s="1026"/>
      <c r="W59" s="1026"/>
      <c r="X59" s="1026"/>
      <c r="Y59" s="1026"/>
      <c r="Z59" s="1026"/>
      <c r="AA59" s="1026"/>
      <c r="AB59" s="1026"/>
      <c r="AC59" s="1026"/>
      <c r="AD59" s="1026"/>
      <c r="AE59" s="1044"/>
      <c r="AF59" s="1022"/>
      <c r="AG59" s="1023"/>
      <c r="AH59" s="1023"/>
      <c r="AI59" s="1023"/>
      <c r="AJ59" s="1024"/>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1035"/>
      <c r="BF59" s="1035"/>
      <c r="BG59" s="1035"/>
      <c r="BH59" s="1035"/>
      <c r="BI59" s="1036"/>
      <c r="BJ59" s="205"/>
      <c r="BK59" s="205"/>
      <c r="BL59" s="205"/>
      <c r="BM59" s="205"/>
      <c r="BN59" s="205"/>
      <c r="BO59" s="218"/>
      <c r="BP59" s="218"/>
      <c r="BQ59" s="215">
        <v>53</v>
      </c>
      <c r="BR59" s="216"/>
      <c r="BS59" s="1017"/>
      <c r="BT59" s="1018"/>
      <c r="BU59" s="1018"/>
      <c r="BV59" s="1018"/>
      <c r="BW59" s="1018"/>
      <c r="BX59" s="1018"/>
      <c r="BY59" s="1018"/>
      <c r="BZ59" s="1018"/>
      <c r="CA59" s="1018"/>
      <c r="CB59" s="1018"/>
      <c r="CC59" s="1018"/>
      <c r="CD59" s="1018"/>
      <c r="CE59" s="1018"/>
      <c r="CF59" s="1018"/>
      <c r="CG59" s="1019"/>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199"/>
    </row>
    <row r="60" spans="1:131" s="200" customFormat="1" ht="26.25" customHeight="1" x14ac:dyDescent="0.15">
      <c r="A60" s="214">
        <v>33</v>
      </c>
      <c r="B60" s="1040"/>
      <c r="C60" s="1041"/>
      <c r="D60" s="1041"/>
      <c r="E60" s="1041"/>
      <c r="F60" s="1041"/>
      <c r="G60" s="1041"/>
      <c r="H60" s="1041"/>
      <c r="I60" s="1041"/>
      <c r="J60" s="1041"/>
      <c r="K60" s="1041"/>
      <c r="L60" s="1041"/>
      <c r="M60" s="1041"/>
      <c r="N60" s="1041"/>
      <c r="O60" s="1041"/>
      <c r="P60" s="1042"/>
      <c r="Q60" s="1043"/>
      <c r="R60" s="1026"/>
      <c r="S60" s="1026"/>
      <c r="T60" s="1026"/>
      <c r="U60" s="1026"/>
      <c r="V60" s="1026"/>
      <c r="W60" s="1026"/>
      <c r="X60" s="1026"/>
      <c r="Y60" s="1026"/>
      <c r="Z60" s="1026"/>
      <c r="AA60" s="1026"/>
      <c r="AB60" s="1026"/>
      <c r="AC60" s="1026"/>
      <c r="AD60" s="1026"/>
      <c r="AE60" s="1044"/>
      <c r="AF60" s="1022"/>
      <c r="AG60" s="1023"/>
      <c r="AH60" s="1023"/>
      <c r="AI60" s="1023"/>
      <c r="AJ60" s="1024"/>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1035"/>
      <c r="BF60" s="1035"/>
      <c r="BG60" s="1035"/>
      <c r="BH60" s="1035"/>
      <c r="BI60" s="1036"/>
      <c r="BJ60" s="205"/>
      <c r="BK60" s="205"/>
      <c r="BL60" s="205"/>
      <c r="BM60" s="205"/>
      <c r="BN60" s="205"/>
      <c r="BO60" s="218"/>
      <c r="BP60" s="218"/>
      <c r="BQ60" s="215">
        <v>54</v>
      </c>
      <c r="BR60" s="216"/>
      <c r="BS60" s="1017"/>
      <c r="BT60" s="1018"/>
      <c r="BU60" s="1018"/>
      <c r="BV60" s="1018"/>
      <c r="BW60" s="1018"/>
      <c r="BX60" s="1018"/>
      <c r="BY60" s="1018"/>
      <c r="BZ60" s="1018"/>
      <c r="CA60" s="1018"/>
      <c r="CB60" s="1018"/>
      <c r="CC60" s="1018"/>
      <c r="CD60" s="1018"/>
      <c r="CE60" s="1018"/>
      <c r="CF60" s="1018"/>
      <c r="CG60" s="1019"/>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199"/>
    </row>
    <row r="61" spans="1:131" s="200" customFormat="1" ht="26.25" customHeight="1" thickBot="1" x14ac:dyDescent="0.2">
      <c r="A61" s="214">
        <v>34</v>
      </c>
      <c r="B61" s="1040"/>
      <c r="C61" s="1041"/>
      <c r="D61" s="1041"/>
      <c r="E61" s="1041"/>
      <c r="F61" s="1041"/>
      <c r="G61" s="1041"/>
      <c r="H61" s="1041"/>
      <c r="I61" s="1041"/>
      <c r="J61" s="1041"/>
      <c r="K61" s="1041"/>
      <c r="L61" s="1041"/>
      <c r="M61" s="1041"/>
      <c r="N61" s="1041"/>
      <c r="O61" s="1041"/>
      <c r="P61" s="1042"/>
      <c r="Q61" s="1043"/>
      <c r="R61" s="1026"/>
      <c r="S61" s="1026"/>
      <c r="T61" s="1026"/>
      <c r="U61" s="1026"/>
      <c r="V61" s="1026"/>
      <c r="W61" s="1026"/>
      <c r="X61" s="1026"/>
      <c r="Y61" s="1026"/>
      <c r="Z61" s="1026"/>
      <c r="AA61" s="1026"/>
      <c r="AB61" s="1026"/>
      <c r="AC61" s="1026"/>
      <c r="AD61" s="1026"/>
      <c r="AE61" s="1044"/>
      <c r="AF61" s="1022"/>
      <c r="AG61" s="1023"/>
      <c r="AH61" s="1023"/>
      <c r="AI61" s="1023"/>
      <c r="AJ61" s="1024"/>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1035"/>
      <c r="BF61" s="1035"/>
      <c r="BG61" s="1035"/>
      <c r="BH61" s="1035"/>
      <c r="BI61" s="1036"/>
      <c r="BJ61" s="205"/>
      <c r="BK61" s="205"/>
      <c r="BL61" s="205"/>
      <c r="BM61" s="205"/>
      <c r="BN61" s="205"/>
      <c r="BO61" s="218"/>
      <c r="BP61" s="218"/>
      <c r="BQ61" s="215">
        <v>55</v>
      </c>
      <c r="BR61" s="216"/>
      <c r="BS61" s="1017"/>
      <c r="BT61" s="1018"/>
      <c r="BU61" s="1018"/>
      <c r="BV61" s="1018"/>
      <c r="BW61" s="1018"/>
      <c r="BX61" s="1018"/>
      <c r="BY61" s="1018"/>
      <c r="BZ61" s="1018"/>
      <c r="CA61" s="1018"/>
      <c r="CB61" s="1018"/>
      <c r="CC61" s="1018"/>
      <c r="CD61" s="1018"/>
      <c r="CE61" s="1018"/>
      <c r="CF61" s="1018"/>
      <c r="CG61" s="1019"/>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199"/>
    </row>
    <row r="62" spans="1:131" s="200" customFormat="1" ht="26.25" customHeight="1" x14ac:dyDescent="0.15">
      <c r="A62" s="214">
        <v>35</v>
      </c>
      <c r="B62" s="1040"/>
      <c r="C62" s="1041"/>
      <c r="D62" s="1041"/>
      <c r="E62" s="1041"/>
      <c r="F62" s="1041"/>
      <c r="G62" s="1041"/>
      <c r="H62" s="1041"/>
      <c r="I62" s="1041"/>
      <c r="J62" s="1041"/>
      <c r="K62" s="1041"/>
      <c r="L62" s="1041"/>
      <c r="M62" s="1041"/>
      <c r="N62" s="1041"/>
      <c r="O62" s="1041"/>
      <c r="P62" s="1042"/>
      <c r="Q62" s="1043"/>
      <c r="R62" s="1026"/>
      <c r="S62" s="1026"/>
      <c r="T62" s="1026"/>
      <c r="U62" s="1026"/>
      <c r="V62" s="1026"/>
      <c r="W62" s="1026"/>
      <c r="X62" s="1026"/>
      <c r="Y62" s="1026"/>
      <c r="Z62" s="1026"/>
      <c r="AA62" s="1026"/>
      <c r="AB62" s="1026"/>
      <c r="AC62" s="1026"/>
      <c r="AD62" s="1026"/>
      <c r="AE62" s="1044"/>
      <c r="AF62" s="1022"/>
      <c r="AG62" s="1023"/>
      <c r="AH62" s="1023"/>
      <c r="AI62" s="1023"/>
      <c r="AJ62" s="1024"/>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1035"/>
      <c r="BF62" s="1035"/>
      <c r="BG62" s="1035"/>
      <c r="BH62" s="1035"/>
      <c r="BI62" s="1036"/>
      <c r="BJ62" s="1037" t="s">
        <v>385</v>
      </c>
      <c r="BK62" s="1038"/>
      <c r="BL62" s="1038"/>
      <c r="BM62" s="1038"/>
      <c r="BN62" s="1039"/>
      <c r="BO62" s="218"/>
      <c r="BP62" s="218"/>
      <c r="BQ62" s="215">
        <v>56</v>
      </c>
      <c r="BR62" s="216"/>
      <c r="BS62" s="1017"/>
      <c r="BT62" s="1018"/>
      <c r="BU62" s="1018"/>
      <c r="BV62" s="1018"/>
      <c r="BW62" s="1018"/>
      <c r="BX62" s="1018"/>
      <c r="BY62" s="1018"/>
      <c r="BZ62" s="1018"/>
      <c r="CA62" s="1018"/>
      <c r="CB62" s="1018"/>
      <c r="CC62" s="1018"/>
      <c r="CD62" s="1018"/>
      <c r="CE62" s="1018"/>
      <c r="CF62" s="1018"/>
      <c r="CG62" s="1019"/>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199"/>
    </row>
    <row r="63" spans="1:131" s="200" customFormat="1" ht="26.25" customHeight="1" thickBot="1" x14ac:dyDescent="0.2">
      <c r="A63" s="217" t="s">
        <v>367</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31"/>
      <c r="AF63" s="1032">
        <v>436</v>
      </c>
      <c r="AG63" s="958"/>
      <c r="AH63" s="958"/>
      <c r="AI63" s="958"/>
      <c r="AJ63" s="1033"/>
      <c r="AK63" s="1034"/>
      <c r="AL63" s="962"/>
      <c r="AM63" s="962"/>
      <c r="AN63" s="962"/>
      <c r="AO63" s="962"/>
      <c r="AP63" s="958">
        <f>SUM(AP28:AT32)</f>
        <v>3619</v>
      </c>
      <c r="AQ63" s="958"/>
      <c r="AR63" s="958"/>
      <c r="AS63" s="958"/>
      <c r="AT63" s="958"/>
      <c r="AU63" s="958">
        <f>SUM(AU28:AY32)</f>
        <v>630</v>
      </c>
      <c r="AV63" s="958"/>
      <c r="AW63" s="958"/>
      <c r="AX63" s="958"/>
      <c r="AY63" s="958"/>
      <c r="AZ63" s="1028"/>
      <c r="BA63" s="1028"/>
      <c r="BB63" s="1028"/>
      <c r="BC63" s="1028"/>
      <c r="BD63" s="1028"/>
      <c r="BE63" s="959"/>
      <c r="BF63" s="959"/>
      <c r="BG63" s="959"/>
      <c r="BH63" s="959"/>
      <c r="BI63" s="960"/>
      <c r="BJ63" s="1029" t="s">
        <v>112</v>
      </c>
      <c r="BK63" s="950"/>
      <c r="BL63" s="950"/>
      <c r="BM63" s="950"/>
      <c r="BN63" s="1030"/>
      <c r="BO63" s="218"/>
      <c r="BP63" s="218"/>
      <c r="BQ63" s="215">
        <v>57</v>
      </c>
      <c r="BR63" s="216"/>
      <c r="BS63" s="1017"/>
      <c r="BT63" s="1018"/>
      <c r="BU63" s="1018"/>
      <c r="BV63" s="1018"/>
      <c r="BW63" s="1018"/>
      <c r="BX63" s="1018"/>
      <c r="BY63" s="1018"/>
      <c r="BZ63" s="1018"/>
      <c r="CA63" s="1018"/>
      <c r="CB63" s="1018"/>
      <c r="CC63" s="1018"/>
      <c r="CD63" s="1018"/>
      <c r="CE63" s="1018"/>
      <c r="CF63" s="1018"/>
      <c r="CG63" s="1019"/>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7"/>
      <c r="BT64" s="1018"/>
      <c r="BU64" s="1018"/>
      <c r="BV64" s="1018"/>
      <c r="BW64" s="1018"/>
      <c r="BX64" s="1018"/>
      <c r="BY64" s="1018"/>
      <c r="BZ64" s="1018"/>
      <c r="CA64" s="1018"/>
      <c r="CB64" s="1018"/>
      <c r="CC64" s="1018"/>
      <c r="CD64" s="1018"/>
      <c r="CE64" s="1018"/>
      <c r="CF64" s="1018"/>
      <c r="CG64" s="1019"/>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7"/>
      <c r="BT65" s="1018"/>
      <c r="BU65" s="1018"/>
      <c r="BV65" s="1018"/>
      <c r="BW65" s="1018"/>
      <c r="BX65" s="1018"/>
      <c r="BY65" s="1018"/>
      <c r="BZ65" s="1018"/>
      <c r="CA65" s="1018"/>
      <c r="CB65" s="1018"/>
      <c r="CC65" s="1018"/>
      <c r="CD65" s="1018"/>
      <c r="CE65" s="1018"/>
      <c r="CF65" s="1018"/>
      <c r="CG65" s="1019"/>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199"/>
    </row>
    <row r="66" spans="1:131" s="200" customFormat="1" ht="26.25" customHeight="1" x14ac:dyDescent="0.15">
      <c r="A66" s="998" t="s">
        <v>388</v>
      </c>
      <c r="B66" s="999"/>
      <c r="C66" s="999"/>
      <c r="D66" s="999"/>
      <c r="E66" s="999"/>
      <c r="F66" s="999"/>
      <c r="G66" s="999"/>
      <c r="H66" s="999"/>
      <c r="I66" s="999"/>
      <c r="J66" s="999"/>
      <c r="K66" s="999"/>
      <c r="L66" s="999"/>
      <c r="M66" s="999"/>
      <c r="N66" s="999"/>
      <c r="O66" s="999"/>
      <c r="P66" s="1000"/>
      <c r="Q66" s="1004" t="s">
        <v>371</v>
      </c>
      <c r="R66" s="1005"/>
      <c r="S66" s="1005"/>
      <c r="T66" s="1005"/>
      <c r="U66" s="1006"/>
      <c r="V66" s="1004" t="s">
        <v>372</v>
      </c>
      <c r="W66" s="1005"/>
      <c r="X66" s="1005"/>
      <c r="Y66" s="1005"/>
      <c r="Z66" s="1006"/>
      <c r="AA66" s="1004" t="s">
        <v>373</v>
      </c>
      <c r="AB66" s="1005"/>
      <c r="AC66" s="1005"/>
      <c r="AD66" s="1005"/>
      <c r="AE66" s="1006"/>
      <c r="AF66" s="1010" t="s">
        <v>374</v>
      </c>
      <c r="AG66" s="1011"/>
      <c r="AH66" s="1011"/>
      <c r="AI66" s="1011"/>
      <c r="AJ66" s="1012"/>
      <c r="AK66" s="1004" t="s">
        <v>375</v>
      </c>
      <c r="AL66" s="999"/>
      <c r="AM66" s="999"/>
      <c r="AN66" s="999"/>
      <c r="AO66" s="1000"/>
      <c r="AP66" s="1004" t="s">
        <v>376</v>
      </c>
      <c r="AQ66" s="1005"/>
      <c r="AR66" s="1005"/>
      <c r="AS66" s="1005"/>
      <c r="AT66" s="1006"/>
      <c r="AU66" s="1004" t="s">
        <v>389</v>
      </c>
      <c r="AV66" s="1005"/>
      <c r="AW66" s="1005"/>
      <c r="AX66" s="1005"/>
      <c r="AY66" s="1006"/>
      <c r="AZ66" s="1004" t="s">
        <v>355</v>
      </c>
      <c r="BA66" s="1005"/>
      <c r="BB66" s="1005"/>
      <c r="BC66" s="1005"/>
      <c r="BD66" s="1020"/>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21"/>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8" t="s">
        <v>532</v>
      </c>
      <c r="C68" s="989"/>
      <c r="D68" s="989"/>
      <c r="E68" s="989"/>
      <c r="F68" s="989"/>
      <c r="G68" s="989"/>
      <c r="H68" s="989"/>
      <c r="I68" s="989"/>
      <c r="J68" s="989"/>
      <c r="K68" s="989"/>
      <c r="L68" s="989"/>
      <c r="M68" s="989"/>
      <c r="N68" s="989"/>
      <c r="O68" s="989"/>
      <c r="P68" s="990"/>
      <c r="Q68" s="991">
        <v>3308</v>
      </c>
      <c r="R68" s="985"/>
      <c r="S68" s="985"/>
      <c r="T68" s="985"/>
      <c r="U68" s="985"/>
      <c r="V68" s="985">
        <v>2873</v>
      </c>
      <c r="W68" s="985"/>
      <c r="X68" s="985"/>
      <c r="Y68" s="985"/>
      <c r="Z68" s="985"/>
      <c r="AA68" s="985">
        <v>435</v>
      </c>
      <c r="AB68" s="985"/>
      <c r="AC68" s="985"/>
      <c r="AD68" s="985"/>
      <c r="AE68" s="985"/>
      <c r="AF68" s="985">
        <v>435</v>
      </c>
      <c r="AG68" s="985"/>
      <c r="AH68" s="985"/>
      <c r="AI68" s="985"/>
      <c r="AJ68" s="985"/>
      <c r="AK68" s="985" t="s">
        <v>543</v>
      </c>
      <c r="AL68" s="985"/>
      <c r="AM68" s="985"/>
      <c r="AN68" s="985"/>
      <c r="AO68" s="985"/>
      <c r="AP68" s="985">
        <v>377</v>
      </c>
      <c r="AQ68" s="985"/>
      <c r="AR68" s="985"/>
      <c r="AS68" s="985"/>
      <c r="AT68" s="985"/>
      <c r="AU68" s="985">
        <v>94</v>
      </c>
      <c r="AV68" s="985"/>
      <c r="AW68" s="985"/>
      <c r="AX68" s="985"/>
      <c r="AY68" s="985"/>
      <c r="AZ68" s="986"/>
      <c r="BA68" s="986"/>
      <c r="BB68" s="986"/>
      <c r="BC68" s="986"/>
      <c r="BD68" s="987"/>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533</v>
      </c>
      <c r="C69" s="974"/>
      <c r="D69" s="974"/>
      <c r="E69" s="974"/>
      <c r="F69" s="974"/>
      <c r="G69" s="974"/>
      <c r="H69" s="974"/>
      <c r="I69" s="974"/>
      <c r="J69" s="974"/>
      <c r="K69" s="974"/>
      <c r="L69" s="974"/>
      <c r="M69" s="974"/>
      <c r="N69" s="974"/>
      <c r="O69" s="974"/>
      <c r="P69" s="975"/>
      <c r="Q69" s="976">
        <v>4927</v>
      </c>
      <c r="R69" s="970"/>
      <c r="S69" s="970"/>
      <c r="T69" s="970"/>
      <c r="U69" s="970"/>
      <c r="V69" s="970">
        <v>4761</v>
      </c>
      <c r="W69" s="970"/>
      <c r="X69" s="970"/>
      <c r="Y69" s="970"/>
      <c r="Z69" s="970"/>
      <c r="AA69" s="970">
        <v>166</v>
      </c>
      <c r="AB69" s="970"/>
      <c r="AC69" s="970"/>
      <c r="AD69" s="970"/>
      <c r="AE69" s="970"/>
      <c r="AF69" s="970">
        <v>166</v>
      </c>
      <c r="AG69" s="970"/>
      <c r="AH69" s="970"/>
      <c r="AI69" s="970"/>
      <c r="AJ69" s="970"/>
      <c r="AK69" s="970" t="s">
        <v>545</v>
      </c>
      <c r="AL69" s="970"/>
      <c r="AM69" s="970"/>
      <c r="AN69" s="970"/>
      <c r="AO69" s="970"/>
      <c r="AP69" s="970" t="s">
        <v>542</v>
      </c>
      <c r="AQ69" s="970"/>
      <c r="AR69" s="970"/>
      <c r="AS69" s="970"/>
      <c r="AT69" s="970"/>
      <c r="AU69" s="970" t="s">
        <v>543</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534</v>
      </c>
      <c r="C70" s="974"/>
      <c r="D70" s="974"/>
      <c r="E70" s="974"/>
      <c r="F70" s="974"/>
      <c r="G70" s="974"/>
      <c r="H70" s="974"/>
      <c r="I70" s="974"/>
      <c r="J70" s="974"/>
      <c r="K70" s="974"/>
      <c r="L70" s="974"/>
      <c r="M70" s="974"/>
      <c r="N70" s="974"/>
      <c r="O70" s="974"/>
      <c r="P70" s="975"/>
      <c r="Q70" s="976">
        <v>4</v>
      </c>
      <c r="R70" s="970"/>
      <c r="S70" s="970"/>
      <c r="T70" s="970"/>
      <c r="U70" s="970"/>
      <c r="V70" s="970">
        <v>3</v>
      </c>
      <c r="W70" s="970"/>
      <c r="X70" s="970"/>
      <c r="Y70" s="970"/>
      <c r="Z70" s="970"/>
      <c r="AA70" s="970">
        <v>1</v>
      </c>
      <c r="AB70" s="970"/>
      <c r="AC70" s="970"/>
      <c r="AD70" s="970"/>
      <c r="AE70" s="970"/>
      <c r="AF70" s="970">
        <v>1</v>
      </c>
      <c r="AG70" s="970"/>
      <c r="AH70" s="970"/>
      <c r="AI70" s="970"/>
      <c r="AJ70" s="970"/>
      <c r="AK70" s="970" t="s">
        <v>543</v>
      </c>
      <c r="AL70" s="970"/>
      <c r="AM70" s="970"/>
      <c r="AN70" s="970"/>
      <c r="AO70" s="970"/>
      <c r="AP70" s="970" t="s">
        <v>543</v>
      </c>
      <c r="AQ70" s="970"/>
      <c r="AR70" s="970"/>
      <c r="AS70" s="970"/>
      <c r="AT70" s="970"/>
      <c r="AU70" s="970" t="s">
        <v>543</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535</v>
      </c>
      <c r="C71" s="974"/>
      <c r="D71" s="974"/>
      <c r="E71" s="974"/>
      <c r="F71" s="974"/>
      <c r="G71" s="974"/>
      <c r="H71" s="974"/>
      <c r="I71" s="974"/>
      <c r="J71" s="974"/>
      <c r="K71" s="974"/>
      <c r="L71" s="974"/>
      <c r="M71" s="974"/>
      <c r="N71" s="974"/>
      <c r="O71" s="974"/>
      <c r="P71" s="975"/>
      <c r="Q71" s="976">
        <v>10396</v>
      </c>
      <c r="R71" s="970"/>
      <c r="S71" s="970"/>
      <c r="T71" s="970"/>
      <c r="U71" s="970"/>
      <c r="V71" s="970">
        <v>10015</v>
      </c>
      <c r="W71" s="970"/>
      <c r="X71" s="970"/>
      <c r="Y71" s="970"/>
      <c r="Z71" s="970"/>
      <c r="AA71" s="970">
        <v>381</v>
      </c>
      <c r="AB71" s="970"/>
      <c r="AC71" s="970"/>
      <c r="AD71" s="970"/>
      <c r="AE71" s="970"/>
      <c r="AF71" s="970">
        <v>381</v>
      </c>
      <c r="AG71" s="970"/>
      <c r="AH71" s="970"/>
      <c r="AI71" s="970"/>
      <c r="AJ71" s="970"/>
      <c r="AK71" s="970" t="s">
        <v>543</v>
      </c>
      <c r="AL71" s="970"/>
      <c r="AM71" s="970"/>
      <c r="AN71" s="970"/>
      <c r="AO71" s="970"/>
      <c r="AP71" s="970">
        <v>5055</v>
      </c>
      <c r="AQ71" s="970"/>
      <c r="AR71" s="970"/>
      <c r="AS71" s="970"/>
      <c r="AT71" s="970"/>
      <c r="AU71" s="970">
        <v>121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540</v>
      </c>
      <c r="C72" s="974"/>
      <c r="D72" s="974"/>
      <c r="E72" s="974"/>
      <c r="F72" s="974"/>
      <c r="G72" s="974"/>
      <c r="H72" s="974"/>
      <c r="I72" s="974"/>
      <c r="J72" s="974"/>
      <c r="K72" s="974"/>
      <c r="L72" s="974"/>
      <c r="M72" s="974"/>
      <c r="N72" s="974"/>
      <c r="O72" s="974"/>
      <c r="P72" s="975"/>
      <c r="Q72" s="976">
        <v>1004</v>
      </c>
      <c r="R72" s="970"/>
      <c r="S72" s="970"/>
      <c r="T72" s="970"/>
      <c r="U72" s="970"/>
      <c r="V72" s="970">
        <v>983</v>
      </c>
      <c r="W72" s="970"/>
      <c r="X72" s="970"/>
      <c r="Y72" s="970"/>
      <c r="Z72" s="970"/>
      <c r="AA72" s="970">
        <v>21</v>
      </c>
      <c r="AB72" s="970"/>
      <c r="AC72" s="970"/>
      <c r="AD72" s="970"/>
      <c r="AE72" s="970"/>
      <c r="AF72" s="970">
        <v>21</v>
      </c>
      <c r="AG72" s="970"/>
      <c r="AH72" s="970"/>
      <c r="AI72" s="970"/>
      <c r="AJ72" s="970"/>
      <c r="AK72" s="970" t="s">
        <v>543</v>
      </c>
      <c r="AL72" s="970"/>
      <c r="AM72" s="970"/>
      <c r="AN72" s="970"/>
      <c r="AO72" s="970"/>
      <c r="AP72" s="970" t="s">
        <v>543</v>
      </c>
      <c r="AQ72" s="970"/>
      <c r="AR72" s="970"/>
      <c r="AS72" s="970"/>
      <c r="AT72" s="970"/>
      <c r="AU72" s="970" t="s">
        <v>547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536</v>
      </c>
      <c r="C73" s="974"/>
      <c r="D73" s="974"/>
      <c r="E73" s="974"/>
      <c r="F73" s="974"/>
      <c r="G73" s="974"/>
      <c r="H73" s="974"/>
      <c r="I73" s="974"/>
      <c r="J73" s="974"/>
      <c r="K73" s="974"/>
      <c r="L73" s="974"/>
      <c r="M73" s="974"/>
      <c r="N73" s="974"/>
      <c r="O73" s="974"/>
      <c r="P73" s="975"/>
      <c r="Q73" s="976">
        <v>455</v>
      </c>
      <c r="R73" s="970"/>
      <c r="S73" s="970"/>
      <c r="T73" s="970"/>
      <c r="U73" s="970"/>
      <c r="V73" s="970">
        <v>452</v>
      </c>
      <c r="W73" s="970"/>
      <c r="X73" s="970"/>
      <c r="Y73" s="970"/>
      <c r="Z73" s="970"/>
      <c r="AA73" s="970">
        <v>4</v>
      </c>
      <c r="AB73" s="970"/>
      <c r="AC73" s="970"/>
      <c r="AD73" s="970"/>
      <c r="AE73" s="970"/>
      <c r="AF73" s="970">
        <v>4</v>
      </c>
      <c r="AG73" s="970"/>
      <c r="AH73" s="970"/>
      <c r="AI73" s="970"/>
      <c r="AJ73" s="970"/>
      <c r="AK73" s="970" t="s">
        <v>543</v>
      </c>
      <c r="AL73" s="970"/>
      <c r="AM73" s="970"/>
      <c r="AN73" s="970"/>
      <c r="AO73" s="970"/>
      <c r="AP73" s="970">
        <v>512</v>
      </c>
      <c r="AQ73" s="970"/>
      <c r="AR73" s="970"/>
      <c r="AS73" s="970"/>
      <c r="AT73" s="970"/>
      <c r="AU73" s="970">
        <v>66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537</v>
      </c>
      <c r="C74" s="974"/>
      <c r="D74" s="974"/>
      <c r="E74" s="974"/>
      <c r="F74" s="974"/>
      <c r="G74" s="974"/>
      <c r="H74" s="974"/>
      <c r="I74" s="974"/>
      <c r="J74" s="974"/>
      <c r="K74" s="974"/>
      <c r="L74" s="974"/>
      <c r="M74" s="974"/>
      <c r="N74" s="974"/>
      <c r="O74" s="974"/>
      <c r="P74" s="975"/>
      <c r="Q74" s="976">
        <v>17169</v>
      </c>
      <c r="R74" s="970"/>
      <c r="S74" s="970"/>
      <c r="T74" s="970"/>
      <c r="U74" s="970"/>
      <c r="V74" s="970">
        <v>17218</v>
      </c>
      <c r="W74" s="970"/>
      <c r="X74" s="970"/>
      <c r="Y74" s="970"/>
      <c r="Z74" s="970"/>
      <c r="AA74" s="970">
        <v>-49</v>
      </c>
      <c r="AB74" s="970"/>
      <c r="AC74" s="970"/>
      <c r="AD74" s="970"/>
      <c r="AE74" s="970"/>
      <c r="AF74" s="970">
        <v>7799</v>
      </c>
      <c r="AG74" s="970"/>
      <c r="AH74" s="970"/>
      <c r="AI74" s="970"/>
      <c r="AJ74" s="970"/>
      <c r="AK74" s="970" t="s">
        <v>543</v>
      </c>
      <c r="AL74" s="970"/>
      <c r="AM74" s="970"/>
      <c r="AN74" s="970"/>
      <c r="AO74" s="970"/>
      <c r="AP74" s="970">
        <v>9454</v>
      </c>
      <c r="AQ74" s="970"/>
      <c r="AR74" s="970"/>
      <c r="AS74" s="970"/>
      <c r="AT74" s="970"/>
      <c r="AU74" s="970">
        <v>95</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538</v>
      </c>
      <c r="C75" s="974"/>
      <c r="D75" s="974"/>
      <c r="E75" s="974"/>
      <c r="F75" s="974"/>
      <c r="G75" s="974"/>
      <c r="H75" s="974"/>
      <c r="I75" s="974"/>
      <c r="J75" s="974"/>
      <c r="K75" s="974"/>
      <c r="L75" s="974"/>
      <c r="M75" s="974"/>
      <c r="N75" s="974"/>
      <c r="O75" s="974"/>
      <c r="P75" s="975"/>
      <c r="Q75" s="981">
        <v>5132</v>
      </c>
      <c r="R75" s="982"/>
      <c r="S75" s="982"/>
      <c r="T75" s="982"/>
      <c r="U75" s="983"/>
      <c r="V75" s="984">
        <v>5056</v>
      </c>
      <c r="W75" s="982"/>
      <c r="X75" s="982"/>
      <c r="Y75" s="982"/>
      <c r="Z75" s="983"/>
      <c r="AA75" s="984">
        <v>76</v>
      </c>
      <c r="AB75" s="982"/>
      <c r="AC75" s="982"/>
      <c r="AD75" s="982"/>
      <c r="AE75" s="983"/>
      <c r="AF75" s="984">
        <v>76</v>
      </c>
      <c r="AG75" s="982"/>
      <c r="AH75" s="982"/>
      <c r="AI75" s="982"/>
      <c r="AJ75" s="983"/>
      <c r="AK75" s="984">
        <v>1017</v>
      </c>
      <c r="AL75" s="982"/>
      <c r="AM75" s="982"/>
      <c r="AN75" s="982"/>
      <c r="AO75" s="983"/>
      <c r="AP75" s="980" t="s">
        <v>546</v>
      </c>
      <c r="AQ75" s="978"/>
      <c r="AR75" s="978"/>
      <c r="AS75" s="978"/>
      <c r="AT75" s="979"/>
      <c r="AU75" s="980" t="s">
        <v>547</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539</v>
      </c>
      <c r="C76" s="974"/>
      <c r="D76" s="974"/>
      <c r="E76" s="974"/>
      <c r="F76" s="974"/>
      <c r="G76" s="974"/>
      <c r="H76" s="974"/>
      <c r="I76" s="974"/>
      <c r="J76" s="974"/>
      <c r="K76" s="974"/>
      <c r="L76" s="974"/>
      <c r="M76" s="974"/>
      <c r="N76" s="974"/>
      <c r="O76" s="974"/>
      <c r="P76" s="975"/>
      <c r="Q76" s="981">
        <v>1295268</v>
      </c>
      <c r="R76" s="982"/>
      <c r="S76" s="982"/>
      <c r="T76" s="982"/>
      <c r="U76" s="983"/>
      <c r="V76" s="984">
        <v>1252615</v>
      </c>
      <c r="W76" s="982"/>
      <c r="X76" s="982"/>
      <c r="Y76" s="982"/>
      <c r="Z76" s="983"/>
      <c r="AA76" s="984">
        <v>42653</v>
      </c>
      <c r="AB76" s="982"/>
      <c r="AC76" s="982"/>
      <c r="AD76" s="982"/>
      <c r="AE76" s="983"/>
      <c r="AF76" s="984">
        <v>42653</v>
      </c>
      <c r="AG76" s="982"/>
      <c r="AH76" s="982"/>
      <c r="AI76" s="982"/>
      <c r="AJ76" s="983"/>
      <c r="AK76" s="984">
        <v>10499</v>
      </c>
      <c r="AL76" s="982"/>
      <c r="AM76" s="982"/>
      <c r="AN76" s="982"/>
      <c r="AO76" s="983"/>
      <c r="AP76" s="980" t="s">
        <v>542</v>
      </c>
      <c r="AQ76" s="978"/>
      <c r="AR76" s="978"/>
      <c r="AS76" s="978"/>
      <c r="AT76" s="979"/>
      <c r="AU76" s="980" t="s">
        <v>543</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541</v>
      </c>
      <c r="C77" s="974"/>
      <c r="D77" s="974"/>
      <c r="E77" s="974"/>
      <c r="F77" s="974"/>
      <c r="G77" s="974"/>
      <c r="H77" s="974"/>
      <c r="I77" s="974"/>
      <c r="J77" s="974"/>
      <c r="K77" s="974"/>
      <c r="L77" s="974"/>
      <c r="M77" s="974"/>
      <c r="N77" s="974"/>
      <c r="O77" s="974"/>
      <c r="P77" s="975"/>
      <c r="Q77" s="977">
        <v>387</v>
      </c>
      <c r="R77" s="978"/>
      <c r="S77" s="978"/>
      <c r="T77" s="978"/>
      <c r="U77" s="979"/>
      <c r="V77" s="980">
        <v>256</v>
      </c>
      <c r="W77" s="978"/>
      <c r="X77" s="978"/>
      <c r="Y77" s="978"/>
      <c r="Z77" s="979"/>
      <c r="AA77" s="980">
        <v>131</v>
      </c>
      <c r="AB77" s="978"/>
      <c r="AC77" s="978"/>
      <c r="AD77" s="978"/>
      <c r="AE77" s="979"/>
      <c r="AF77" s="980">
        <v>131</v>
      </c>
      <c r="AG77" s="978"/>
      <c r="AH77" s="978"/>
      <c r="AI77" s="978"/>
      <c r="AJ77" s="979"/>
      <c r="AK77" s="980" t="s">
        <v>542</v>
      </c>
      <c r="AL77" s="978"/>
      <c r="AM77" s="978"/>
      <c r="AN77" s="978"/>
      <c r="AO77" s="979"/>
      <c r="AP77" s="980" t="s">
        <v>542</v>
      </c>
      <c r="AQ77" s="978"/>
      <c r="AR77" s="978"/>
      <c r="AS77" s="978"/>
      <c r="AT77" s="979"/>
      <c r="AU77" s="980" t="s">
        <v>543</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367</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SUM(AF68:AJ87)</f>
        <v>51667</v>
      </c>
      <c r="AG88" s="958"/>
      <c r="AH88" s="958"/>
      <c r="AI88" s="958"/>
      <c r="AJ88" s="958"/>
      <c r="AK88" s="962"/>
      <c r="AL88" s="962"/>
      <c r="AM88" s="962"/>
      <c r="AN88" s="962"/>
      <c r="AO88" s="962"/>
      <c r="AP88" s="958">
        <f>SUM(AP68:AT87)</f>
        <v>15398</v>
      </c>
      <c r="AQ88" s="958"/>
      <c r="AR88" s="958"/>
      <c r="AS88" s="958"/>
      <c r="AT88" s="958"/>
      <c r="AU88" s="958">
        <f>SUM(AU68:AY87)</f>
        <v>376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SUM(CR7:CV8)</f>
        <v>1805</v>
      </c>
      <c r="CS102" s="950"/>
      <c r="CT102" s="950"/>
      <c r="CU102" s="950"/>
      <c r="CV102" s="951"/>
      <c r="CW102" s="949">
        <f t="shared" ref="CW102" si="2">SUM(CW7:DA8)</f>
        <v>0</v>
      </c>
      <c r="CX102" s="950"/>
      <c r="CY102" s="950"/>
      <c r="CZ102" s="950"/>
      <c r="DA102" s="951"/>
      <c r="DB102" s="949">
        <f t="shared" ref="DB102" si="3">SUM(DB7:DF8)</f>
        <v>0</v>
      </c>
      <c r="DC102" s="950"/>
      <c r="DD102" s="950"/>
      <c r="DE102" s="950"/>
      <c r="DF102" s="951"/>
      <c r="DG102" s="949">
        <f t="shared" ref="DG102" si="4">SUM(DG7:DK8)</f>
        <v>0</v>
      </c>
      <c r="DH102" s="950"/>
      <c r="DI102" s="950"/>
      <c r="DJ102" s="950"/>
      <c r="DK102" s="951"/>
      <c r="DL102" s="949">
        <f t="shared" ref="DL102" si="5">SUM(DL7:DP8)</f>
        <v>540</v>
      </c>
      <c r="DM102" s="950"/>
      <c r="DN102" s="950"/>
      <c r="DO102" s="950"/>
      <c r="DP102" s="951"/>
      <c r="DQ102" s="949">
        <f t="shared" ref="DQ102" si="6">SUM(DQ7:DU8)</f>
        <v>54</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287</v>
      </c>
      <c r="AG109" s="893"/>
      <c r="AH109" s="893"/>
      <c r="AI109" s="893"/>
      <c r="AJ109" s="894"/>
      <c r="AK109" s="895" t="s">
        <v>286</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287</v>
      </c>
      <c r="BW109" s="893"/>
      <c r="BX109" s="893"/>
      <c r="BY109" s="893"/>
      <c r="BZ109" s="894"/>
      <c r="CA109" s="895" t="s">
        <v>286</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287</v>
      </c>
      <c r="DM109" s="893"/>
      <c r="DN109" s="893"/>
      <c r="DO109" s="893"/>
      <c r="DP109" s="894"/>
      <c r="DQ109" s="895" t="s">
        <v>286</v>
      </c>
      <c r="DR109" s="893"/>
      <c r="DS109" s="893"/>
      <c r="DT109" s="893"/>
      <c r="DU109" s="894"/>
      <c r="DV109" s="895" t="s">
        <v>400</v>
      </c>
      <c r="DW109" s="893"/>
      <c r="DX109" s="893"/>
      <c r="DY109" s="893"/>
      <c r="DZ109" s="924"/>
    </row>
    <row r="110" spans="1:131" s="199" customFormat="1" ht="26.25" customHeight="1" x14ac:dyDescent="0.15">
      <c r="A110" s="795" t="s">
        <v>402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2122323</v>
      </c>
      <c r="AB110" s="886"/>
      <c r="AC110" s="886"/>
      <c r="AD110" s="886"/>
      <c r="AE110" s="887"/>
      <c r="AF110" s="888">
        <v>2034070</v>
      </c>
      <c r="AG110" s="886"/>
      <c r="AH110" s="886"/>
      <c r="AI110" s="886"/>
      <c r="AJ110" s="887"/>
      <c r="AK110" s="888">
        <v>1914980</v>
      </c>
      <c r="AL110" s="886"/>
      <c r="AM110" s="886"/>
      <c r="AN110" s="886"/>
      <c r="AO110" s="887"/>
      <c r="AP110" s="889">
        <v>13.9</v>
      </c>
      <c r="AQ110" s="890"/>
      <c r="AR110" s="890"/>
      <c r="AS110" s="890"/>
      <c r="AT110" s="891"/>
      <c r="AU110" s="925" t="s">
        <v>62</v>
      </c>
      <c r="AV110" s="926"/>
      <c r="AW110" s="926"/>
      <c r="AX110" s="926"/>
      <c r="AY110" s="926"/>
      <c r="AZ110" s="851" t="s">
        <v>403</v>
      </c>
      <c r="BA110" s="796"/>
      <c r="BB110" s="796"/>
      <c r="BC110" s="796"/>
      <c r="BD110" s="796"/>
      <c r="BE110" s="796"/>
      <c r="BF110" s="796"/>
      <c r="BG110" s="796"/>
      <c r="BH110" s="796"/>
      <c r="BI110" s="796"/>
      <c r="BJ110" s="796"/>
      <c r="BK110" s="796"/>
      <c r="BL110" s="796"/>
      <c r="BM110" s="796"/>
      <c r="BN110" s="796"/>
      <c r="BO110" s="796"/>
      <c r="BP110" s="797"/>
      <c r="BQ110" s="852">
        <v>19345941</v>
      </c>
      <c r="BR110" s="833"/>
      <c r="BS110" s="833"/>
      <c r="BT110" s="833"/>
      <c r="BU110" s="833"/>
      <c r="BV110" s="833">
        <v>18953515</v>
      </c>
      <c r="BW110" s="833"/>
      <c r="BX110" s="833"/>
      <c r="BY110" s="833"/>
      <c r="BZ110" s="833"/>
      <c r="CA110" s="833">
        <v>18682079</v>
      </c>
      <c r="CB110" s="833"/>
      <c r="CC110" s="833"/>
      <c r="CD110" s="833"/>
      <c r="CE110" s="833"/>
      <c r="CF110" s="857">
        <v>135.6</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407</v>
      </c>
      <c r="BA111" s="738"/>
      <c r="BB111" s="738"/>
      <c r="BC111" s="738"/>
      <c r="BD111" s="738"/>
      <c r="BE111" s="738"/>
      <c r="BF111" s="738"/>
      <c r="BG111" s="738"/>
      <c r="BH111" s="738"/>
      <c r="BI111" s="738"/>
      <c r="BJ111" s="738"/>
      <c r="BK111" s="738"/>
      <c r="BL111" s="738"/>
      <c r="BM111" s="738"/>
      <c r="BN111" s="738"/>
      <c r="BO111" s="738"/>
      <c r="BP111" s="739"/>
      <c r="BQ111" s="804">
        <v>307608</v>
      </c>
      <c r="BR111" s="805"/>
      <c r="BS111" s="805"/>
      <c r="BT111" s="805"/>
      <c r="BU111" s="805"/>
      <c r="BV111" s="805">
        <v>179461</v>
      </c>
      <c r="BW111" s="805"/>
      <c r="BX111" s="805"/>
      <c r="BY111" s="805"/>
      <c r="BZ111" s="805"/>
      <c r="CA111" s="805">
        <v>271286</v>
      </c>
      <c r="CB111" s="805"/>
      <c r="CC111" s="805"/>
      <c r="CD111" s="805"/>
      <c r="CE111" s="805"/>
      <c r="CF111" s="866">
        <v>2</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411</v>
      </c>
      <c r="BA112" s="738"/>
      <c r="BB112" s="738"/>
      <c r="BC112" s="738"/>
      <c r="BD112" s="738"/>
      <c r="BE112" s="738"/>
      <c r="BF112" s="738"/>
      <c r="BG112" s="738"/>
      <c r="BH112" s="738"/>
      <c r="BI112" s="738"/>
      <c r="BJ112" s="738"/>
      <c r="BK112" s="738"/>
      <c r="BL112" s="738"/>
      <c r="BM112" s="738"/>
      <c r="BN112" s="738"/>
      <c r="BO112" s="738"/>
      <c r="BP112" s="739"/>
      <c r="BQ112" s="804">
        <v>1157360</v>
      </c>
      <c r="BR112" s="805"/>
      <c r="BS112" s="805"/>
      <c r="BT112" s="805"/>
      <c r="BU112" s="805"/>
      <c r="BV112" s="805">
        <v>865786</v>
      </c>
      <c r="BW112" s="805"/>
      <c r="BX112" s="805"/>
      <c r="BY112" s="805"/>
      <c r="BZ112" s="805"/>
      <c r="CA112" s="805">
        <v>629760</v>
      </c>
      <c r="CB112" s="805"/>
      <c r="CC112" s="805"/>
      <c r="CD112" s="805"/>
      <c r="CE112" s="805"/>
      <c r="CF112" s="866">
        <v>4.5999999999999996</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138041</v>
      </c>
      <c r="AB113" s="914"/>
      <c r="AC113" s="914"/>
      <c r="AD113" s="914"/>
      <c r="AE113" s="915"/>
      <c r="AF113" s="916">
        <v>96772</v>
      </c>
      <c r="AG113" s="914"/>
      <c r="AH113" s="914"/>
      <c r="AI113" s="914"/>
      <c r="AJ113" s="915"/>
      <c r="AK113" s="916">
        <v>62712</v>
      </c>
      <c r="AL113" s="914"/>
      <c r="AM113" s="914"/>
      <c r="AN113" s="914"/>
      <c r="AO113" s="915"/>
      <c r="AP113" s="917">
        <v>0.5</v>
      </c>
      <c r="AQ113" s="918"/>
      <c r="AR113" s="918"/>
      <c r="AS113" s="918"/>
      <c r="AT113" s="919"/>
      <c r="AU113" s="927"/>
      <c r="AV113" s="928"/>
      <c r="AW113" s="928"/>
      <c r="AX113" s="928"/>
      <c r="AY113" s="928"/>
      <c r="AZ113" s="803" t="s">
        <v>414</v>
      </c>
      <c r="BA113" s="738"/>
      <c r="BB113" s="738"/>
      <c r="BC113" s="738"/>
      <c r="BD113" s="738"/>
      <c r="BE113" s="738"/>
      <c r="BF113" s="738"/>
      <c r="BG113" s="738"/>
      <c r="BH113" s="738"/>
      <c r="BI113" s="738"/>
      <c r="BJ113" s="738"/>
      <c r="BK113" s="738"/>
      <c r="BL113" s="738"/>
      <c r="BM113" s="738"/>
      <c r="BN113" s="738"/>
      <c r="BO113" s="738"/>
      <c r="BP113" s="739"/>
      <c r="BQ113" s="804">
        <v>542902</v>
      </c>
      <c r="BR113" s="805"/>
      <c r="BS113" s="805"/>
      <c r="BT113" s="805"/>
      <c r="BU113" s="805"/>
      <c r="BV113" s="805">
        <v>459818</v>
      </c>
      <c r="BW113" s="805"/>
      <c r="BX113" s="805"/>
      <c r="BY113" s="805"/>
      <c r="BZ113" s="805"/>
      <c r="CA113" s="805">
        <v>375618</v>
      </c>
      <c r="CB113" s="805"/>
      <c r="CC113" s="805"/>
      <c r="CD113" s="805"/>
      <c r="CE113" s="805"/>
      <c r="CF113" s="866">
        <v>2.7</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242430</v>
      </c>
      <c r="AB114" s="768"/>
      <c r="AC114" s="768"/>
      <c r="AD114" s="768"/>
      <c r="AE114" s="769"/>
      <c r="AF114" s="770">
        <v>89904</v>
      </c>
      <c r="AG114" s="768"/>
      <c r="AH114" s="768"/>
      <c r="AI114" s="768"/>
      <c r="AJ114" s="769"/>
      <c r="AK114" s="770">
        <v>78277</v>
      </c>
      <c r="AL114" s="768"/>
      <c r="AM114" s="768"/>
      <c r="AN114" s="768"/>
      <c r="AO114" s="769"/>
      <c r="AP114" s="815">
        <v>0.6</v>
      </c>
      <c r="AQ114" s="816"/>
      <c r="AR114" s="816"/>
      <c r="AS114" s="816"/>
      <c r="AT114" s="817"/>
      <c r="AU114" s="927"/>
      <c r="AV114" s="928"/>
      <c r="AW114" s="928"/>
      <c r="AX114" s="928"/>
      <c r="AY114" s="928"/>
      <c r="AZ114" s="803" t="s">
        <v>417</v>
      </c>
      <c r="BA114" s="738"/>
      <c r="BB114" s="738"/>
      <c r="BC114" s="738"/>
      <c r="BD114" s="738"/>
      <c r="BE114" s="738"/>
      <c r="BF114" s="738"/>
      <c r="BG114" s="738"/>
      <c r="BH114" s="738"/>
      <c r="BI114" s="738"/>
      <c r="BJ114" s="738"/>
      <c r="BK114" s="738"/>
      <c r="BL114" s="738"/>
      <c r="BM114" s="738"/>
      <c r="BN114" s="738"/>
      <c r="BO114" s="738"/>
      <c r="BP114" s="739"/>
      <c r="BQ114" s="804">
        <v>4980059</v>
      </c>
      <c r="BR114" s="805"/>
      <c r="BS114" s="805"/>
      <c r="BT114" s="805"/>
      <c r="BU114" s="805"/>
      <c r="BV114" s="805">
        <v>4775018</v>
      </c>
      <c r="BW114" s="805"/>
      <c r="BX114" s="805"/>
      <c r="BY114" s="805"/>
      <c r="BZ114" s="805"/>
      <c r="CA114" s="805">
        <v>4729619</v>
      </c>
      <c r="CB114" s="805"/>
      <c r="CC114" s="805"/>
      <c r="CD114" s="805"/>
      <c r="CE114" s="805"/>
      <c r="CF114" s="866">
        <v>34.299999999999997</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12960</v>
      </c>
      <c r="AB115" s="914"/>
      <c r="AC115" s="914"/>
      <c r="AD115" s="914"/>
      <c r="AE115" s="915"/>
      <c r="AF115" s="916">
        <v>10784</v>
      </c>
      <c r="AG115" s="914"/>
      <c r="AH115" s="914"/>
      <c r="AI115" s="914"/>
      <c r="AJ115" s="915"/>
      <c r="AK115" s="916">
        <v>11323</v>
      </c>
      <c r="AL115" s="914"/>
      <c r="AM115" s="914"/>
      <c r="AN115" s="914"/>
      <c r="AO115" s="915"/>
      <c r="AP115" s="917">
        <v>0.1</v>
      </c>
      <c r="AQ115" s="918"/>
      <c r="AR115" s="918"/>
      <c r="AS115" s="918"/>
      <c r="AT115" s="919"/>
      <c r="AU115" s="927"/>
      <c r="AV115" s="928"/>
      <c r="AW115" s="928"/>
      <c r="AX115" s="928"/>
      <c r="AY115" s="928"/>
      <c r="AZ115" s="803" t="s">
        <v>420</v>
      </c>
      <c r="BA115" s="738"/>
      <c r="BB115" s="738"/>
      <c r="BC115" s="738"/>
      <c r="BD115" s="738"/>
      <c r="BE115" s="738"/>
      <c r="BF115" s="738"/>
      <c r="BG115" s="738"/>
      <c r="BH115" s="738"/>
      <c r="BI115" s="738"/>
      <c r="BJ115" s="738"/>
      <c r="BK115" s="738"/>
      <c r="BL115" s="738"/>
      <c r="BM115" s="738"/>
      <c r="BN115" s="738"/>
      <c r="BO115" s="738"/>
      <c r="BP115" s="739"/>
      <c r="BQ115" s="804">
        <v>67008</v>
      </c>
      <c r="BR115" s="805"/>
      <c r="BS115" s="805"/>
      <c r="BT115" s="805"/>
      <c r="BU115" s="805"/>
      <c r="BV115" s="805">
        <v>58008</v>
      </c>
      <c r="BW115" s="805"/>
      <c r="BX115" s="805"/>
      <c r="BY115" s="805"/>
      <c r="BZ115" s="805"/>
      <c r="CA115" s="805">
        <v>54009</v>
      </c>
      <c r="CB115" s="805"/>
      <c r="CC115" s="805"/>
      <c r="CD115" s="805"/>
      <c r="CE115" s="805"/>
      <c r="CF115" s="866">
        <v>0.4</v>
      </c>
      <c r="CG115" s="867"/>
      <c r="CH115" s="867"/>
      <c r="CI115" s="867"/>
      <c r="CJ115" s="867"/>
      <c r="CK115" s="922"/>
      <c r="CL115" s="809"/>
      <c r="CM115" s="803"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84312</v>
      </c>
      <c r="DH115" s="768"/>
      <c r="DI115" s="768"/>
      <c r="DJ115" s="768"/>
      <c r="DK115" s="769"/>
      <c r="DL115" s="770" t="s">
        <v>112</v>
      </c>
      <c r="DM115" s="768"/>
      <c r="DN115" s="768"/>
      <c r="DO115" s="768"/>
      <c r="DP115" s="769"/>
      <c r="DQ115" s="770">
        <v>135427</v>
      </c>
      <c r="DR115" s="768"/>
      <c r="DS115" s="768"/>
      <c r="DT115" s="768"/>
      <c r="DU115" s="769"/>
      <c r="DV115" s="815">
        <v>1</v>
      </c>
      <c r="DW115" s="816"/>
      <c r="DX115" s="816"/>
      <c r="DY115" s="816"/>
      <c r="DZ115" s="817"/>
    </row>
    <row r="116" spans="1:130" s="199" customFormat="1" ht="26.25" customHeight="1" x14ac:dyDescent="0.15">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100</v>
      </c>
      <c r="AB116" s="768"/>
      <c r="AC116" s="768"/>
      <c r="AD116" s="768"/>
      <c r="AE116" s="769"/>
      <c r="AF116" s="770">
        <v>46</v>
      </c>
      <c r="AG116" s="768"/>
      <c r="AH116" s="768"/>
      <c r="AI116" s="768"/>
      <c r="AJ116" s="769"/>
      <c r="AK116" s="770">
        <v>84</v>
      </c>
      <c r="AL116" s="768"/>
      <c r="AM116" s="768"/>
      <c r="AN116" s="768"/>
      <c r="AO116" s="769"/>
      <c r="AP116" s="815">
        <v>0</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223296</v>
      </c>
      <c r="DH116" s="768"/>
      <c r="DI116" s="768"/>
      <c r="DJ116" s="768"/>
      <c r="DK116" s="769"/>
      <c r="DL116" s="770">
        <v>179461</v>
      </c>
      <c r="DM116" s="768"/>
      <c r="DN116" s="768"/>
      <c r="DO116" s="768"/>
      <c r="DP116" s="769"/>
      <c r="DQ116" s="770">
        <v>135859</v>
      </c>
      <c r="DR116" s="768"/>
      <c r="DS116" s="768"/>
      <c r="DT116" s="768"/>
      <c r="DU116" s="769"/>
      <c r="DV116" s="815">
        <v>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2515854</v>
      </c>
      <c r="AB117" s="900"/>
      <c r="AC117" s="900"/>
      <c r="AD117" s="900"/>
      <c r="AE117" s="901"/>
      <c r="AF117" s="902">
        <v>2231576</v>
      </c>
      <c r="AG117" s="900"/>
      <c r="AH117" s="900"/>
      <c r="AI117" s="900"/>
      <c r="AJ117" s="901"/>
      <c r="AK117" s="902">
        <v>2067376</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287</v>
      </c>
      <c r="AG118" s="893"/>
      <c r="AH118" s="893"/>
      <c r="AI118" s="893"/>
      <c r="AJ118" s="894"/>
      <c r="AK118" s="895" t="s">
        <v>286</v>
      </c>
      <c r="AL118" s="893"/>
      <c r="AM118" s="893"/>
      <c r="AN118" s="893"/>
      <c r="AO118" s="894"/>
      <c r="AP118" s="896" t="s">
        <v>400</v>
      </c>
      <c r="AQ118" s="897"/>
      <c r="AR118" s="897"/>
      <c r="AS118" s="897"/>
      <c r="AT118" s="898"/>
      <c r="AU118" s="927"/>
      <c r="AV118" s="928"/>
      <c r="AW118" s="928"/>
      <c r="AX118" s="928"/>
      <c r="AY118" s="928"/>
      <c r="AZ118" s="870" t="s">
        <v>428</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430</v>
      </c>
      <c r="BP119" s="869"/>
      <c r="BQ119" s="873">
        <v>26400878</v>
      </c>
      <c r="BR119" s="836"/>
      <c r="BS119" s="836"/>
      <c r="BT119" s="836"/>
      <c r="BU119" s="836"/>
      <c r="BV119" s="836">
        <v>25291606</v>
      </c>
      <c r="BW119" s="836"/>
      <c r="BX119" s="836"/>
      <c r="BY119" s="836"/>
      <c r="BZ119" s="836"/>
      <c r="CA119" s="836">
        <v>24742371</v>
      </c>
      <c r="CB119" s="836"/>
      <c r="CC119" s="836"/>
      <c r="CD119" s="836"/>
      <c r="CE119" s="836"/>
      <c r="CF119" s="734"/>
      <c r="CG119" s="735"/>
      <c r="CH119" s="735"/>
      <c r="CI119" s="735"/>
      <c r="CJ119" s="825"/>
      <c r="CK119" s="923"/>
      <c r="CL119" s="811"/>
      <c r="CM119" s="829" t="s">
        <v>431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432</v>
      </c>
      <c r="AV120" s="875"/>
      <c r="AW120" s="875"/>
      <c r="AX120" s="875"/>
      <c r="AY120" s="876"/>
      <c r="AZ120" s="851" t="s">
        <v>433</v>
      </c>
      <c r="BA120" s="796"/>
      <c r="BB120" s="796"/>
      <c r="BC120" s="796"/>
      <c r="BD120" s="796"/>
      <c r="BE120" s="796"/>
      <c r="BF120" s="796"/>
      <c r="BG120" s="796"/>
      <c r="BH120" s="796"/>
      <c r="BI120" s="796"/>
      <c r="BJ120" s="796"/>
      <c r="BK120" s="796"/>
      <c r="BL120" s="796"/>
      <c r="BM120" s="796"/>
      <c r="BN120" s="796"/>
      <c r="BO120" s="796"/>
      <c r="BP120" s="797"/>
      <c r="BQ120" s="852">
        <v>3492261</v>
      </c>
      <c r="BR120" s="833"/>
      <c r="BS120" s="833"/>
      <c r="BT120" s="833"/>
      <c r="BU120" s="833"/>
      <c r="BV120" s="833">
        <v>3820642</v>
      </c>
      <c r="BW120" s="833"/>
      <c r="BX120" s="833"/>
      <c r="BY120" s="833"/>
      <c r="BZ120" s="833"/>
      <c r="CA120" s="833">
        <v>4309514</v>
      </c>
      <c r="CB120" s="833"/>
      <c r="CC120" s="833"/>
      <c r="CD120" s="833"/>
      <c r="CE120" s="833"/>
      <c r="CF120" s="857">
        <v>31.3</v>
      </c>
      <c r="CG120" s="858"/>
      <c r="CH120" s="858"/>
      <c r="CI120" s="858"/>
      <c r="CJ120" s="858"/>
      <c r="CK120" s="859" t="s">
        <v>434</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1157360</v>
      </c>
      <c r="DH120" s="833"/>
      <c r="DI120" s="833"/>
      <c r="DJ120" s="833"/>
      <c r="DK120" s="833"/>
      <c r="DL120" s="833">
        <v>865786</v>
      </c>
      <c r="DM120" s="833"/>
      <c r="DN120" s="833"/>
      <c r="DO120" s="833"/>
      <c r="DP120" s="833"/>
      <c r="DQ120" s="833">
        <v>629760</v>
      </c>
      <c r="DR120" s="833"/>
      <c r="DS120" s="833"/>
      <c r="DT120" s="833"/>
      <c r="DU120" s="833"/>
      <c r="DV120" s="834">
        <v>4.5999999999999996</v>
      </c>
      <c r="DW120" s="834"/>
      <c r="DX120" s="834"/>
      <c r="DY120" s="834"/>
      <c r="DZ120" s="835"/>
    </row>
    <row r="121" spans="1:130" s="199" customFormat="1" ht="26.25" customHeight="1" x14ac:dyDescent="0.15">
      <c r="A121" s="808"/>
      <c r="B121" s="809"/>
      <c r="C121" s="854" t="s">
        <v>435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436</v>
      </c>
      <c r="BA121" s="738"/>
      <c r="BB121" s="738"/>
      <c r="BC121" s="738"/>
      <c r="BD121" s="738"/>
      <c r="BE121" s="738"/>
      <c r="BF121" s="738"/>
      <c r="BG121" s="738"/>
      <c r="BH121" s="738"/>
      <c r="BI121" s="738"/>
      <c r="BJ121" s="738"/>
      <c r="BK121" s="738"/>
      <c r="BL121" s="738"/>
      <c r="BM121" s="738"/>
      <c r="BN121" s="738"/>
      <c r="BO121" s="738"/>
      <c r="BP121" s="739"/>
      <c r="BQ121" s="804">
        <v>2111488</v>
      </c>
      <c r="BR121" s="805"/>
      <c r="BS121" s="805"/>
      <c r="BT121" s="805"/>
      <c r="BU121" s="805"/>
      <c r="BV121" s="805">
        <v>1666147</v>
      </c>
      <c r="BW121" s="805"/>
      <c r="BX121" s="805"/>
      <c r="BY121" s="805"/>
      <c r="BZ121" s="805"/>
      <c r="CA121" s="805">
        <v>1298286</v>
      </c>
      <c r="CB121" s="805"/>
      <c r="CC121" s="805"/>
      <c r="CD121" s="805"/>
      <c r="CE121" s="805"/>
      <c r="CF121" s="866">
        <v>9.4</v>
      </c>
      <c r="CG121" s="867"/>
      <c r="CH121" s="867"/>
      <c r="CI121" s="867"/>
      <c r="CJ121" s="867"/>
      <c r="CK121" s="860"/>
      <c r="CL121" s="846"/>
      <c r="CM121" s="846"/>
      <c r="CN121" s="846"/>
      <c r="CO121" s="847"/>
      <c r="CP121" s="826" t="s">
        <v>380</v>
      </c>
      <c r="CQ121" s="827"/>
      <c r="CR121" s="827"/>
      <c r="CS121" s="827"/>
      <c r="CT121" s="827"/>
      <c r="CU121" s="827"/>
      <c r="CV121" s="827"/>
      <c r="CW121" s="827"/>
      <c r="CX121" s="827"/>
      <c r="CY121" s="827"/>
      <c r="CZ121" s="827"/>
      <c r="DA121" s="827"/>
      <c r="DB121" s="827"/>
      <c r="DC121" s="827"/>
      <c r="DD121" s="827"/>
      <c r="DE121" s="827"/>
      <c r="DF121" s="828"/>
      <c r="DG121" s="804" t="s">
        <v>112</v>
      </c>
      <c r="DH121" s="805"/>
      <c r="DI121" s="805"/>
      <c r="DJ121" s="805"/>
      <c r="DK121" s="805"/>
      <c r="DL121" s="805" t="s">
        <v>112</v>
      </c>
      <c r="DM121" s="805"/>
      <c r="DN121" s="805"/>
      <c r="DO121" s="805"/>
      <c r="DP121" s="805"/>
      <c r="DQ121" s="805" t="s">
        <v>112</v>
      </c>
      <c r="DR121" s="805"/>
      <c r="DS121" s="805"/>
      <c r="DT121" s="805"/>
      <c r="DU121" s="805"/>
      <c r="DV121" s="782" t="s">
        <v>112</v>
      </c>
      <c r="DW121" s="782"/>
      <c r="DX121" s="782"/>
      <c r="DY121" s="782"/>
      <c r="DZ121" s="783"/>
    </row>
    <row r="122" spans="1:130" s="199" customFormat="1" ht="26.25" customHeight="1" x14ac:dyDescent="0.15">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437</v>
      </c>
      <c r="BA122" s="871"/>
      <c r="BB122" s="871"/>
      <c r="BC122" s="871"/>
      <c r="BD122" s="871"/>
      <c r="BE122" s="871"/>
      <c r="BF122" s="871"/>
      <c r="BG122" s="871"/>
      <c r="BH122" s="871"/>
      <c r="BI122" s="871"/>
      <c r="BJ122" s="871"/>
      <c r="BK122" s="871"/>
      <c r="BL122" s="871"/>
      <c r="BM122" s="871"/>
      <c r="BN122" s="871"/>
      <c r="BO122" s="871"/>
      <c r="BP122" s="872"/>
      <c r="BQ122" s="873">
        <v>15695728</v>
      </c>
      <c r="BR122" s="836"/>
      <c r="BS122" s="836"/>
      <c r="BT122" s="836"/>
      <c r="BU122" s="836"/>
      <c r="BV122" s="836">
        <v>15754760</v>
      </c>
      <c r="BW122" s="836"/>
      <c r="BX122" s="836"/>
      <c r="BY122" s="836"/>
      <c r="BZ122" s="836"/>
      <c r="CA122" s="836">
        <v>15860482</v>
      </c>
      <c r="CB122" s="836"/>
      <c r="CC122" s="836"/>
      <c r="CD122" s="836"/>
      <c r="CE122" s="836"/>
      <c r="CF122" s="837">
        <v>115.1</v>
      </c>
      <c r="CG122" s="838"/>
      <c r="CH122" s="838"/>
      <c r="CI122" s="838"/>
      <c r="CJ122" s="838"/>
      <c r="CK122" s="860"/>
      <c r="CL122" s="846"/>
      <c r="CM122" s="846"/>
      <c r="CN122" s="846"/>
      <c r="CO122" s="847"/>
      <c r="CP122" s="826" t="s">
        <v>381</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x14ac:dyDescent="0.15">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10969</v>
      </c>
      <c r="AB123" s="768"/>
      <c r="AC123" s="768"/>
      <c r="AD123" s="768"/>
      <c r="AE123" s="769"/>
      <c r="AF123" s="770">
        <v>8935</v>
      </c>
      <c r="AG123" s="768"/>
      <c r="AH123" s="768"/>
      <c r="AI123" s="768"/>
      <c r="AJ123" s="769"/>
      <c r="AK123" s="770">
        <v>9302</v>
      </c>
      <c r="AL123" s="768"/>
      <c r="AM123" s="768"/>
      <c r="AN123" s="768"/>
      <c r="AO123" s="769"/>
      <c r="AP123" s="815">
        <v>0.1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438</v>
      </c>
      <c r="BP123" s="869"/>
      <c r="BQ123" s="823">
        <v>21299477</v>
      </c>
      <c r="BR123" s="824"/>
      <c r="BS123" s="824"/>
      <c r="BT123" s="824"/>
      <c r="BU123" s="824"/>
      <c r="BV123" s="824">
        <v>21241549</v>
      </c>
      <c r="BW123" s="824"/>
      <c r="BX123" s="824"/>
      <c r="BY123" s="824"/>
      <c r="BZ123" s="824"/>
      <c r="CA123" s="824">
        <v>21468282</v>
      </c>
      <c r="CB123" s="824"/>
      <c r="CC123" s="824"/>
      <c r="CD123" s="824"/>
      <c r="CE123" s="824"/>
      <c r="CF123" s="734"/>
      <c r="CG123" s="735"/>
      <c r="CH123" s="735"/>
      <c r="CI123" s="735"/>
      <c r="CJ123" s="825"/>
      <c r="CK123" s="860"/>
      <c r="CL123" s="846"/>
      <c r="CM123" s="846"/>
      <c r="CN123" s="846"/>
      <c r="CO123" s="847"/>
      <c r="CP123" s="826" t="s">
        <v>379</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439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37.799999999999997</v>
      </c>
      <c r="BR124" s="822"/>
      <c r="BS124" s="822"/>
      <c r="BT124" s="822"/>
      <c r="BU124" s="822"/>
      <c r="BV124" s="822">
        <v>29.4</v>
      </c>
      <c r="BW124" s="822"/>
      <c r="BX124" s="822"/>
      <c r="BY124" s="822"/>
      <c r="BZ124" s="822"/>
      <c r="CA124" s="822">
        <v>23.7</v>
      </c>
      <c r="CB124" s="822"/>
      <c r="CC124" s="822"/>
      <c r="CD124" s="822"/>
      <c r="CE124" s="822"/>
      <c r="CF124" s="712"/>
      <c r="CG124" s="713"/>
      <c r="CH124" s="713"/>
      <c r="CI124" s="713"/>
      <c r="CJ124" s="853"/>
      <c r="CK124" s="861"/>
      <c r="CL124" s="861"/>
      <c r="CM124" s="861"/>
      <c r="CN124" s="861"/>
      <c r="CO124" s="862"/>
      <c r="CP124" s="826" t="s">
        <v>440</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441</v>
      </c>
      <c r="CL125" s="843"/>
      <c r="CM125" s="843"/>
      <c r="CN125" s="843"/>
      <c r="CO125" s="844"/>
      <c r="CP125" s="851" t="s">
        <v>442</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443</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1991</v>
      </c>
      <c r="AB127" s="768"/>
      <c r="AC127" s="768"/>
      <c r="AD127" s="768"/>
      <c r="AE127" s="769"/>
      <c r="AF127" s="770">
        <v>1849</v>
      </c>
      <c r="AG127" s="768"/>
      <c r="AH127" s="768"/>
      <c r="AI127" s="768"/>
      <c r="AJ127" s="769"/>
      <c r="AK127" s="770">
        <v>2021</v>
      </c>
      <c r="AL127" s="768"/>
      <c r="AM127" s="768"/>
      <c r="AN127" s="768"/>
      <c r="AO127" s="769"/>
      <c r="AP127" s="815">
        <v>0</v>
      </c>
      <c r="AQ127" s="816"/>
      <c r="AR127" s="816"/>
      <c r="AS127" s="816"/>
      <c r="AT127" s="817"/>
      <c r="AU127" s="235"/>
      <c r="AV127" s="235"/>
      <c r="AW127" s="235"/>
      <c r="AX127" s="832" t="s">
        <v>445</v>
      </c>
      <c r="AY127" s="800"/>
      <c r="AZ127" s="800"/>
      <c r="BA127" s="800"/>
      <c r="BB127" s="800"/>
      <c r="BC127" s="800"/>
      <c r="BD127" s="800"/>
      <c r="BE127" s="801"/>
      <c r="BF127" s="799" t="s">
        <v>446</v>
      </c>
      <c r="BG127" s="800"/>
      <c r="BH127" s="800"/>
      <c r="BI127" s="800"/>
      <c r="BJ127" s="800"/>
      <c r="BK127" s="800"/>
      <c r="BL127" s="801"/>
      <c r="BM127" s="799" t="s">
        <v>447</v>
      </c>
      <c r="BN127" s="800"/>
      <c r="BO127" s="800"/>
      <c r="BP127" s="800"/>
      <c r="BQ127" s="800"/>
      <c r="BR127" s="800"/>
      <c r="BS127" s="801"/>
      <c r="BT127" s="799" t="s">
        <v>448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449</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451</v>
      </c>
      <c r="X128" s="786"/>
      <c r="Y128" s="786"/>
      <c r="Z128" s="787"/>
      <c r="AA128" s="788">
        <v>525995</v>
      </c>
      <c r="AB128" s="789"/>
      <c r="AC128" s="789"/>
      <c r="AD128" s="789"/>
      <c r="AE128" s="790"/>
      <c r="AF128" s="791">
        <v>309830</v>
      </c>
      <c r="AG128" s="789"/>
      <c r="AH128" s="789"/>
      <c r="AI128" s="789"/>
      <c r="AJ128" s="790"/>
      <c r="AK128" s="791">
        <v>207134</v>
      </c>
      <c r="AL128" s="789"/>
      <c r="AM128" s="789"/>
      <c r="AN128" s="789"/>
      <c r="AO128" s="790"/>
      <c r="AP128" s="792"/>
      <c r="AQ128" s="793"/>
      <c r="AR128" s="793"/>
      <c r="AS128" s="793"/>
      <c r="AT128" s="794"/>
      <c r="AU128" s="235"/>
      <c r="AV128" s="235"/>
      <c r="AW128" s="235"/>
      <c r="AX128" s="795" t="s">
        <v>452</v>
      </c>
      <c r="AY128" s="796"/>
      <c r="AZ128" s="796"/>
      <c r="BA128" s="796"/>
      <c r="BB128" s="796"/>
      <c r="BC128" s="796"/>
      <c r="BD128" s="796"/>
      <c r="BE128" s="797"/>
      <c r="BF128" s="774" t="s">
        <v>112</v>
      </c>
      <c r="BG128" s="775"/>
      <c r="BH128" s="775"/>
      <c r="BI128" s="775"/>
      <c r="BJ128" s="775"/>
      <c r="BK128" s="775"/>
      <c r="BL128" s="798"/>
      <c r="BM128" s="774">
        <v>12.77</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453</v>
      </c>
      <c r="CQ128" s="716"/>
      <c r="CR128" s="716"/>
      <c r="CS128" s="716"/>
      <c r="CT128" s="716"/>
      <c r="CU128" s="716"/>
      <c r="CV128" s="716"/>
      <c r="CW128" s="716"/>
      <c r="CX128" s="716"/>
      <c r="CY128" s="716"/>
      <c r="CZ128" s="716"/>
      <c r="DA128" s="716"/>
      <c r="DB128" s="716"/>
      <c r="DC128" s="716"/>
      <c r="DD128" s="716"/>
      <c r="DE128" s="716"/>
      <c r="DF128" s="717"/>
      <c r="DG128" s="778">
        <v>67008</v>
      </c>
      <c r="DH128" s="779"/>
      <c r="DI128" s="779"/>
      <c r="DJ128" s="779"/>
      <c r="DK128" s="779"/>
      <c r="DL128" s="779">
        <v>58008</v>
      </c>
      <c r="DM128" s="779"/>
      <c r="DN128" s="779"/>
      <c r="DO128" s="779"/>
      <c r="DP128" s="779"/>
      <c r="DQ128" s="779">
        <v>54009</v>
      </c>
      <c r="DR128" s="779"/>
      <c r="DS128" s="779"/>
      <c r="DT128" s="779"/>
      <c r="DU128" s="779"/>
      <c r="DV128" s="780">
        <v>0.4</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454</v>
      </c>
      <c r="X129" s="765"/>
      <c r="Y129" s="765"/>
      <c r="Z129" s="766"/>
      <c r="AA129" s="767">
        <v>14949655</v>
      </c>
      <c r="AB129" s="768"/>
      <c r="AC129" s="768"/>
      <c r="AD129" s="768"/>
      <c r="AE129" s="769"/>
      <c r="AF129" s="770">
        <v>15012618</v>
      </c>
      <c r="AG129" s="768"/>
      <c r="AH129" s="768"/>
      <c r="AI129" s="768"/>
      <c r="AJ129" s="769"/>
      <c r="AK129" s="770">
        <v>15080056</v>
      </c>
      <c r="AL129" s="768"/>
      <c r="AM129" s="768"/>
      <c r="AN129" s="768"/>
      <c r="AO129" s="769"/>
      <c r="AP129" s="771"/>
      <c r="AQ129" s="772"/>
      <c r="AR129" s="772"/>
      <c r="AS129" s="772"/>
      <c r="AT129" s="773"/>
      <c r="AU129" s="237"/>
      <c r="AV129" s="237"/>
      <c r="AW129" s="237"/>
      <c r="AX129" s="737" t="s">
        <v>455</v>
      </c>
      <c r="AY129" s="738"/>
      <c r="AZ129" s="738"/>
      <c r="BA129" s="738"/>
      <c r="BB129" s="738"/>
      <c r="BC129" s="738"/>
      <c r="BD129" s="738"/>
      <c r="BE129" s="739"/>
      <c r="BF129" s="757" t="s">
        <v>112</v>
      </c>
      <c r="BG129" s="758"/>
      <c r="BH129" s="758"/>
      <c r="BI129" s="758"/>
      <c r="BJ129" s="758"/>
      <c r="BK129" s="758"/>
      <c r="BL129" s="759"/>
      <c r="BM129" s="757">
        <v>17.77</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457</v>
      </c>
      <c r="X130" s="765"/>
      <c r="Y130" s="765"/>
      <c r="Z130" s="766"/>
      <c r="AA130" s="767">
        <v>1458894</v>
      </c>
      <c r="AB130" s="768"/>
      <c r="AC130" s="768"/>
      <c r="AD130" s="768"/>
      <c r="AE130" s="769"/>
      <c r="AF130" s="770">
        <v>1262646</v>
      </c>
      <c r="AG130" s="768"/>
      <c r="AH130" s="768"/>
      <c r="AI130" s="768"/>
      <c r="AJ130" s="769"/>
      <c r="AK130" s="770">
        <v>1299238</v>
      </c>
      <c r="AL130" s="768"/>
      <c r="AM130" s="768"/>
      <c r="AN130" s="768"/>
      <c r="AO130" s="769"/>
      <c r="AP130" s="771"/>
      <c r="AQ130" s="772"/>
      <c r="AR130" s="772"/>
      <c r="AS130" s="772"/>
      <c r="AT130" s="773"/>
      <c r="AU130" s="237"/>
      <c r="AV130" s="237"/>
      <c r="AW130" s="237"/>
      <c r="AX130" s="737" t="s">
        <v>458</v>
      </c>
      <c r="AY130" s="738"/>
      <c r="AZ130" s="738"/>
      <c r="BA130" s="738"/>
      <c r="BB130" s="738"/>
      <c r="BC130" s="738"/>
      <c r="BD130" s="738"/>
      <c r="BE130" s="739"/>
      <c r="BF130" s="740">
        <v>4.2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459</v>
      </c>
      <c r="X131" s="748"/>
      <c r="Y131" s="748"/>
      <c r="Z131" s="749"/>
      <c r="AA131" s="750">
        <v>13490761</v>
      </c>
      <c r="AB131" s="751"/>
      <c r="AC131" s="751"/>
      <c r="AD131" s="751"/>
      <c r="AE131" s="752"/>
      <c r="AF131" s="753">
        <v>13749972</v>
      </c>
      <c r="AG131" s="751"/>
      <c r="AH131" s="751"/>
      <c r="AI131" s="751"/>
      <c r="AJ131" s="752"/>
      <c r="AK131" s="753">
        <v>13780818</v>
      </c>
      <c r="AL131" s="751"/>
      <c r="AM131" s="751"/>
      <c r="AN131" s="751"/>
      <c r="AO131" s="752"/>
      <c r="AP131" s="754"/>
      <c r="AQ131" s="755"/>
      <c r="AR131" s="755"/>
      <c r="AS131" s="755"/>
      <c r="AT131" s="756"/>
      <c r="AU131" s="237"/>
      <c r="AV131" s="237"/>
      <c r="AW131" s="237"/>
      <c r="AX131" s="715" t="s">
        <v>460</v>
      </c>
      <c r="AY131" s="716"/>
      <c r="AZ131" s="716"/>
      <c r="BA131" s="716"/>
      <c r="BB131" s="716"/>
      <c r="BC131" s="716"/>
      <c r="BD131" s="716"/>
      <c r="BE131" s="717"/>
      <c r="BF131" s="718">
        <v>23.7</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462</v>
      </c>
      <c r="W132" s="728"/>
      <c r="X132" s="728"/>
      <c r="Y132" s="728"/>
      <c r="Z132" s="729"/>
      <c r="AA132" s="730">
        <v>3.9357675969999999</v>
      </c>
      <c r="AB132" s="731"/>
      <c r="AC132" s="731"/>
      <c r="AD132" s="731"/>
      <c r="AE132" s="732"/>
      <c r="AF132" s="733">
        <v>4.7934643069999998</v>
      </c>
      <c r="AG132" s="731"/>
      <c r="AH132" s="731"/>
      <c r="AI132" s="731"/>
      <c r="AJ132" s="732"/>
      <c r="AK132" s="733">
        <v>4.0709049349999997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463</v>
      </c>
      <c r="W133" s="707"/>
      <c r="X133" s="707"/>
      <c r="Y133" s="707"/>
      <c r="Z133" s="708"/>
      <c r="AA133" s="709">
        <v>4.5</v>
      </c>
      <c r="AB133" s="710"/>
      <c r="AC133" s="710"/>
      <c r="AD133" s="710"/>
      <c r="AE133" s="711"/>
      <c r="AF133" s="709">
        <v>4.4000000000000004</v>
      </c>
      <c r="AG133" s="710"/>
      <c r="AH133" s="710"/>
      <c r="AI133" s="710"/>
      <c r="AJ133" s="711"/>
      <c r="AK133" s="709">
        <v>4.2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31" zoomScaleNormal="85" zoomScaleSheetLayoutView="55" workbookViewId="0">
      <selection activeCell="O72" sqref="O7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election activeCell="V5" sqref="V5"/>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25" t="s">
        <v>466</v>
      </c>
      <c r="L7" s="256"/>
      <c r="M7" s="257" t="s">
        <v>467</v>
      </c>
      <c r="N7" s="258"/>
    </row>
    <row r="8" spans="1:16" x14ac:dyDescent="0.15">
      <c r="A8" s="250"/>
      <c r="B8" s="246"/>
      <c r="C8" s="246"/>
      <c r="D8" s="246"/>
      <c r="E8" s="246"/>
      <c r="F8" s="246"/>
      <c r="G8" s="259"/>
      <c r="H8" s="260"/>
      <c r="I8" s="260"/>
      <c r="J8" s="261"/>
      <c r="K8" s="1126"/>
      <c r="L8" s="262" t="s">
        <v>468</v>
      </c>
      <c r="M8" s="263" t="s">
        <v>469</v>
      </c>
      <c r="N8" s="264" t="s">
        <v>470</v>
      </c>
    </row>
    <row r="9" spans="1:16" x14ac:dyDescent="0.15">
      <c r="A9" s="250"/>
      <c r="B9" s="246"/>
      <c r="C9" s="246"/>
      <c r="D9" s="246"/>
      <c r="E9" s="246"/>
      <c r="F9" s="246"/>
      <c r="G9" s="1139" t="s">
        <v>471</v>
      </c>
      <c r="H9" s="1140"/>
      <c r="I9" s="1140"/>
      <c r="J9" s="1141"/>
      <c r="K9" s="265">
        <v>4588547</v>
      </c>
      <c r="L9" s="266">
        <v>61583</v>
      </c>
      <c r="M9" s="267">
        <v>57713</v>
      </c>
      <c r="N9" s="268">
        <v>6.7</v>
      </c>
    </row>
    <row r="10" spans="1:16" x14ac:dyDescent="0.15">
      <c r="A10" s="250"/>
      <c r="B10" s="246"/>
      <c r="C10" s="246"/>
      <c r="D10" s="246"/>
      <c r="E10" s="246"/>
      <c r="F10" s="246"/>
      <c r="G10" s="1139" t="s">
        <v>472</v>
      </c>
      <c r="H10" s="1140"/>
      <c r="I10" s="1140"/>
      <c r="J10" s="1141"/>
      <c r="K10" s="269">
        <v>132865</v>
      </c>
      <c r="L10" s="270">
        <v>1783</v>
      </c>
      <c r="M10" s="271">
        <v>3737</v>
      </c>
      <c r="N10" s="272">
        <v>-52.3</v>
      </c>
    </row>
    <row r="11" spans="1:16" ht="13.5" customHeight="1" x14ac:dyDescent="0.15">
      <c r="A11" s="250"/>
      <c r="B11" s="246"/>
      <c r="C11" s="246"/>
      <c r="D11" s="246"/>
      <c r="E11" s="246"/>
      <c r="F11" s="246"/>
      <c r="G11" s="1139" t="s">
        <v>473</v>
      </c>
      <c r="H11" s="1140"/>
      <c r="I11" s="1140"/>
      <c r="J11" s="1141"/>
      <c r="K11" s="269">
        <v>81864</v>
      </c>
      <c r="L11" s="270">
        <v>1099</v>
      </c>
      <c r="M11" s="271">
        <v>6346</v>
      </c>
      <c r="N11" s="272">
        <v>-82.7</v>
      </c>
    </row>
    <row r="12" spans="1:16" ht="13.5" customHeight="1" x14ac:dyDescent="0.15">
      <c r="A12" s="250"/>
      <c r="B12" s="246"/>
      <c r="C12" s="246"/>
      <c r="D12" s="246"/>
      <c r="E12" s="246"/>
      <c r="F12" s="246"/>
      <c r="G12" s="1139" t="s">
        <v>474</v>
      </c>
      <c r="H12" s="1140"/>
      <c r="I12" s="1140"/>
      <c r="J12" s="1141"/>
      <c r="K12" s="269">
        <v>62485</v>
      </c>
      <c r="L12" s="270">
        <v>839</v>
      </c>
      <c r="M12" s="271">
        <v>800</v>
      </c>
      <c r="N12" s="272">
        <v>4.9000000000000004</v>
      </c>
    </row>
    <row r="13" spans="1:16" ht="13.5" customHeight="1" x14ac:dyDescent="0.15">
      <c r="A13" s="250"/>
      <c r="B13" s="246"/>
      <c r="C13" s="246"/>
      <c r="D13" s="246"/>
      <c r="E13" s="246"/>
      <c r="F13" s="246"/>
      <c r="G13" s="1139" t="s">
        <v>475</v>
      </c>
      <c r="H13" s="1140"/>
      <c r="I13" s="1140"/>
      <c r="J13" s="1141"/>
      <c r="K13" s="269" t="s">
        <v>476</v>
      </c>
      <c r="L13" s="270" t="s">
        <v>476</v>
      </c>
      <c r="M13" s="271">
        <v>1</v>
      </c>
      <c r="N13" s="272" t="s">
        <v>476</v>
      </c>
    </row>
    <row r="14" spans="1:16" ht="13.5" customHeight="1" x14ac:dyDescent="0.15">
      <c r="A14" s="250"/>
      <c r="B14" s="246"/>
      <c r="C14" s="246"/>
      <c r="D14" s="246"/>
      <c r="E14" s="246"/>
      <c r="F14" s="246"/>
      <c r="G14" s="1139" t="s">
        <v>477</v>
      </c>
      <c r="H14" s="1140"/>
      <c r="I14" s="1140"/>
      <c r="J14" s="1141"/>
      <c r="K14" s="269">
        <v>232945</v>
      </c>
      <c r="L14" s="270">
        <v>3126</v>
      </c>
      <c r="M14" s="271">
        <v>2571</v>
      </c>
      <c r="N14" s="272">
        <v>21.6</v>
      </c>
    </row>
    <row r="15" spans="1:16" ht="13.5" customHeight="1" x14ac:dyDescent="0.15">
      <c r="A15" s="250"/>
      <c r="B15" s="246"/>
      <c r="C15" s="246"/>
      <c r="D15" s="246"/>
      <c r="E15" s="246"/>
      <c r="F15" s="246"/>
      <c r="G15" s="1139" t="s">
        <v>478</v>
      </c>
      <c r="H15" s="1140"/>
      <c r="I15" s="1140"/>
      <c r="J15" s="1141"/>
      <c r="K15" s="269">
        <v>48311</v>
      </c>
      <c r="L15" s="270">
        <v>648</v>
      </c>
      <c r="M15" s="271">
        <v>1342</v>
      </c>
      <c r="N15" s="272">
        <v>-51.7</v>
      </c>
    </row>
    <row r="16" spans="1:16" x14ac:dyDescent="0.15">
      <c r="A16" s="250"/>
      <c r="B16" s="246"/>
      <c r="C16" s="246"/>
      <c r="D16" s="246"/>
      <c r="E16" s="246"/>
      <c r="F16" s="246"/>
      <c r="G16" s="1142" t="s">
        <v>479</v>
      </c>
      <c r="H16" s="1143"/>
      <c r="I16" s="1143"/>
      <c r="J16" s="1144"/>
      <c r="K16" s="270">
        <v>-326915</v>
      </c>
      <c r="L16" s="270">
        <v>-4388</v>
      </c>
      <c r="M16" s="271">
        <v>-4975</v>
      </c>
      <c r="N16" s="272">
        <v>-11.8</v>
      </c>
    </row>
    <row r="17" spans="1:16" x14ac:dyDescent="0.15">
      <c r="A17" s="250"/>
      <c r="B17" s="246"/>
      <c r="C17" s="246"/>
      <c r="D17" s="246"/>
      <c r="E17" s="246"/>
      <c r="F17" s="246"/>
      <c r="G17" s="1142" t="s">
        <v>170</v>
      </c>
      <c r="H17" s="1143"/>
      <c r="I17" s="1143"/>
      <c r="J17" s="1144"/>
      <c r="K17" s="270">
        <v>4820102</v>
      </c>
      <c r="L17" s="270">
        <v>64691</v>
      </c>
      <c r="M17" s="271">
        <v>67535</v>
      </c>
      <c r="N17" s="272">
        <v>-4.2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36" t="s">
        <v>484</v>
      </c>
      <c r="H21" s="1137"/>
      <c r="I21" s="1137"/>
      <c r="J21" s="1138"/>
      <c r="K21" s="282">
        <v>5.44</v>
      </c>
      <c r="L21" s="283">
        <v>6.24</v>
      </c>
      <c r="M21" s="284">
        <v>-0.8</v>
      </c>
      <c r="N21" s="251"/>
      <c r="O21" s="285"/>
      <c r="P21" s="281"/>
    </row>
    <row r="22" spans="1:16" s="286" customFormat="1" x14ac:dyDescent="0.15">
      <c r="A22" s="281"/>
      <c r="B22" s="251"/>
      <c r="C22" s="251"/>
      <c r="D22" s="251"/>
      <c r="E22" s="251"/>
      <c r="F22" s="251"/>
      <c r="G22" s="1136" t="s">
        <v>485</v>
      </c>
      <c r="H22" s="1137"/>
      <c r="I22" s="1137"/>
      <c r="J22" s="1138"/>
      <c r="K22" s="287">
        <v>100.7</v>
      </c>
      <c r="L22" s="288">
        <v>98.7</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25" t="s">
        <v>466</v>
      </c>
      <c r="L30" s="256"/>
      <c r="M30" s="257" t="s">
        <v>467</v>
      </c>
      <c r="N30" s="258"/>
    </row>
    <row r="31" spans="1:16" x14ac:dyDescent="0.15">
      <c r="A31" s="250"/>
      <c r="B31" s="246"/>
      <c r="C31" s="246"/>
      <c r="D31" s="246"/>
      <c r="E31" s="246"/>
      <c r="F31" s="246"/>
      <c r="G31" s="259"/>
      <c r="H31" s="260"/>
      <c r="I31" s="260"/>
      <c r="J31" s="261"/>
      <c r="K31" s="1126"/>
      <c r="L31" s="262" t="s">
        <v>468</v>
      </c>
      <c r="M31" s="263" t="s">
        <v>469</v>
      </c>
      <c r="N31" s="264" t="s">
        <v>470</v>
      </c>
    </row>
    <row r="32" spans="1:16" ht="27" customHeight="1" x14ac:dyDescent="0.15">
      <c r="A32" s="250"/>
      <c r="B32" s="246"/>
      <c r="C32" s="246"/>
      <c r="D32" s="246"/>
      <c r="E32" s="246"/>
      <c r="F32" s="246"/>
      <c r="G32" s="1127" t="s">
        <v>489</v>
      </c>
      <c r="H32" s="1128"/>
      <c r="I32" s="1128"/>
      <c r="J32" s="1129"/>
      <c r="K32" s="296">
        <v>1914980</v>
      </c>
      <c r="L32" s="296">
        <v>25701</v>
      </c>
      <c r="M32" s="297">
        <v>35267</v>
      </c>
      <c r="N32" s="298">
        <v>-27.1</v>
      </c>
    </row>
    <row r="33" spans="1:16" ht="13.5" customHeight="1" x14ac:dyDescent="0.15">
      <c r="A33" s="250"/>
      <c r="B33" s="246"/>
      <c r="C33" s="246"/>
      <c r="D33" s="246"/>
      <c r="E33" s="246"/>
      <c r="F33" s="246"/>
      <c r="G33" s="1127" t="s">
        <v>490</v>
      </c>
      <c r="H33" s="1128"/>
      <c r="I33" s="1128"/>
      <c r="J33" s="1129"/>
      <c r="K33" s="296" t="s">
        <v>476</v>
      </c>
      <c r="L33" s="296" t="s">
        <v>476</v>
      </c>
      <c r="M33" s="297">
        <v>1</v>
      </c>
      <c r="N33" s="298" t="s">
        <v>476</v>
      </c>
    </row>
    <row r="34" spans="1:16" ht="27" customHeight="1" x14ac:dyDescent="0.15">
      <c r="A34" s="250"/>
      <c r="B34" s="246"/>
      <c r="C34" s="246"/>
      <c r="D34" s="246"/>
      <c r="E34" s="246"/>
      <c r="F34" s="246"/>
      <c r="G34" s="1127" t="s">
        <v>491</v>
      </c>
      <c r="H34" s="1128"/>
      <c r="I34" s="1128"/>
      <c r="J34" s="1129"/>
      <c r="K34" s="296" t="s">
        <v>476</v>
      </c>
      <c r="L34" s="296" t="s">
        <v>476</v>
      </c>
      <c r="M34" s="297">
        <v>49</v>
      </c>
      <c r="N34" s="298" t="s">
        <v>476</v>
      </c>
    </row>
    <row r="35" spans="1:16" ht="27" customHeight="1" x14ac:dyDescent="0.15">
      <c r="A35" s="250"/>
      <c r="B35" s="246"/>
      <c r="C35" s="246"/>
      <c r="D35" s="246"/>
      <c r="E35" s="246"/>
      <c r="F35" s="246"/>
      <c r="G35" s="1127" t="s">
        <v>492</v>
      </c>
      <c r="H35" s="1128"/>
      <c r="I35" s="1128"/>
      <c r="J35" s="1129"/>
      <c r="K35" s="296">
        <v>62712</v>
      </c>
      <c r="L35" s="296">
        <v>842</v>
      </c>
      <c r="M35" s="297">
        <v>9709</v>
      </c>
      <c r="N35" s="298">
        <v>-91.3</v>
      </c>
    </row>
    <row r="36" spans="1:16" ht="27" customHeight="1" x14ac:dyDescent="0.15">
      <c r="A36" s="250"/>
      <c r="B36" s="246"/>
      <c r="C36" s="246"/>
      <c r="D36" s="246"/>
      <c r="E36" s="246"/>
      <c r="F36" s="246"/>
      <c r="G36" s="1127" t="s">
        <v>493</v>
      </c>
      <c r="H36" s="1128"/>
      <c r="I36" s="1128"/>
      <c r="J36" s="1129"/>
      <c r="K36" s="296">
        <v>78277</v>
      </c>
      <c r="L36" s="296">
        <v>1051</v>
      </c>
      <c r="M36" s="297">
        <v>2367</v>
      </c>
      <c r="N36" s="298">
        <v>-55.6</v>
      </c>
    </row>
    <row r="37" spans="1:16" ht="13.5" customHeight="1" x14ac:dyDescent="0.15">
      <c r="A37" s="250"/>
      <c r="B37" s="246"/>
      <c r="C37" s="246"/>
      <c r="D37" s="246"/>
      <c r="E37" s="246"/>
      <c r="F37" s="246"/>
      <c r="G37" s="1127" t="s">
        <v>494</v>
      </c>
      <c r="H37" s="1128"/>
      <c r="I37" s="1128"/>
      <c r="J37" s="1129"/>
      <c r="K37" s="296">
        <v>11323</v>
      </c>
      <c r="L37" s="296">
        <v>152</v>
      </c>
      <c r="M37" s="297">
        <v>1205</v>
      </c>
      <c r="N37" s="298">
        <v>-87.4</v>
      </c>
    </row>
    <row r="38" spans="1:16" ht="27" customHeight="1" x14ac:dyDescent="0.15">
      <c r="A38" s="250"/>
      <c r="B38" s="246"/>
      <c r="C38" s="246"/>
      <c r="D38" s="246"/>
      <c r="E38" s="246"/>
      <c r="F38" s="246"/>
      <c r="G38" s="1130" t="s">
        <v>495</v>
      </c>
      <c r="H38" s="1131"/>
      <c r="I38" s="1131"/>
      <c r="J38" s="1132"/>
      <c r="K38" s="299">
        <v>84</v>
      </c>
      <c r="L38" s="299">
        <v>1</v>
      </c>
      <c r="M38" s="300">
        <v>3</v>
      </c>
      <c r="N38" s="301">
        <v>-66.7</v>
      </c>
      <c r="O38" s="295"/>
    </row>
    <row r="39" spans="1:16" x14ac:dyDescent="0.15">
      <c r="A39" s="250"/>
      <c r="B39" s="246"/>
      <c r="C39" s="246"/>
      <c r="D39" s="246"/>
      <c r="E39" s="246"/>
      <c r="F39" s="246"/>
      <c r="G39" s="1130" t="s">
        <v>496</v>
      </c>
      <c r="H39" s="1131"/>
      <c r="I39" s="1131"/>
      <c r="J39" s="1132"/>
      <c r="K39" s="302">
        <v>-207134</v>
      </c>
      <c r="L39" s="302">
        <v>-2780</v>
      </c>
      <c r="M39" s="303">
        <v>-6690</v>
      </c>
      <c r="N39" s="304">
        <v>-58.4</v>
      </c>
      <c r="O39" s="295"/>
    </row>
    <row r="40" spans="1:16" ht="27" customHeight="1" x14ac:dyDescent="0.15">
      <c r="A40" s="250"/>
      <c r="B40" s="246"/>
      <c r="C40" s="246"/>
      <c r="D40" s="246"/>
      <c r="E40" s="246"/>
      <c r="F40" s="246"/>
      <c r="G40" s="1127" t="s">
        <v>497</v>
      </c>
      <c r="H40" s="1128"/>
      <c r="I40" s="1128"/>
      <c r="J40" s="1129"/>
      <c r="K40" s="302">
        <v>-1299238</v>
      </c>
      <c r="L40" s="302">
        <v>-17437</v>
      </c>
      <c r="M40" s="303">
        <v>-29386</v>
      </c>
      <c r="N40" s="304">
        <v>-40.700000000000003</v>
      </c>
      <c r="O40" s="295"/>
    </row>
    <row r="41" spans="1:16" x14ac:dyDescent="0.15">
      <c r="A41" s="250"/>
      <c r="B41" s="246"/>
      <c r="C41" s="246"/>
      <c r="D41" s="246"/>
      <c r="E41" s="246"/>
      <c r="F41" s="246"/>
      <c r="G41" s="1133" t="s">
        <v>281</v>
      </c>
      <c r="H41" s="1134"/>
      <c r="I41" s="1134"/>
      <c r="J41" s="1135"/>
      <c r="K41" s="296">
        <v>561004</v>
      </c>
      <c r="L41" s="302">
        <v>7529</v>
      </c>
      <c r="M41" s="303">
        <v>12524</v>
      </c>
      <c r="N41" s="304">
        <v>-39.9</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20" t="s">
        <v>466</v>
      </c>
      <c r="J49" s="1122" t="s">
        <v>501</v>
      </c>
      <c r="K49" s="1123"/>
      <c r="L49" s="1123"/>
      <c r="M49" s="1123"/>
      <c r="N49" s="1124"/>
    </row>
    <row r="50" spans="1:14" x14ac:dyDescent="0.15">
      <c r="A50" s="250"/>
      <c r="B50" s="246"/>
      <c r="C50" s="246"/>
      <c r="D50" s="246"/>
      <c r="E50" s="246"/>
      <c r="F50" s="246"/>
      <c r="G50" s="314"/>
      <c r="H50" s="315"/>
      <c r="I50" s="1121"/>
      <c r="J50" s="316" t="s">
        <v>502</v>
      </c>
      <c r="K50" s="317" t="s">
        <v>503</v>
      </c>
      <c r="L50" s="318" t="s">
        <v>504</v>
      </c>
      <c r="M50" s="319" t="s">
        <v>505</v>
      </c>
      <c r="N50" s="320" t="s">
        <v>506</v>
      </c>
    </row>
    <row r="51" spans="1:14" x14ac:dyDescent="0.15">
      <c r="A51" s="250"/>
      <c r="B51" s="246"/>
      <c r="C51" s="246"/>
      <c r="D51" s="246"/>
      <c r="E51" s="246"/>
      <c r="F51" s="246"/>
      <c r="G51" s="312" t="s">
        <v>507</v>
      </c>
      <c r="H51" s="313"/>
      <c r="I51" s="321">
        <v>1401243</v>
      </c>
      <c r="J51" s="322">
        <v>18933</v>
      </c>
      <c r="K51" s="323">
        <v>-14.1</v>
      </c>
      <c r="L51" s="324">
        <v>50880</v>
      </c>
      <c r="M51" s="325">
        <v>7</v>
      </c>
      <c r="N51" s="326">
        <v>-21.1</v>
      </c>
    </row>
    <row r="52" spans="1:14" x14ac:dyDescent="0.15">
      <c r="A52" s="250"/>
      <c r="B52" s="246"/>
      <c r="C52" s="246"/>
      <c r="D52" s="246"/>
      <c r="E52" s="246"/>
      <c r="F52" s="246"/>
      <c r="G52" s="327"/>
      <c r="H52" s="328" t="s">
        <v>508</v>
      </c>
      <c r="I52" s="329">
        <v>825569</v>
      </c>
      <c r="J52" s="330">
        <v>11155</v>
      </c>
      <c r="K52" s="331">
        <v>-30.9</v>
      </c>
      <c r="L52" s="332">
        <v>26879</v>
      </c>
      <c r="M52" s="333">
        <v>2.4</v>
      </c>
      <c r="N52" s="334">
        <v>-33.299999999999997</v>
      </c>
    </row>
    <row r="53" spans="1:14" x14ac:dyDescent="0.15">
      <c r="A53" s="250"/>
      <c r="B53" s="246"/>
      <c r="C53" s="246"/>
      <c r="D53" s="246"/>
      <c r="E53" s="246"/>
      <c r="F53" s="246"/>
      <c r="G53" s="312" t="s">
        <v>509</v>
      </c>
      <c r="H53" s="313"/>
      <c r="I53" s="321">
        <v>1555882</v>
      </c>
      <c r="J53" s="322">
        <v>20964</v>
      </c>
      <c r="K53" s="323">
        <v>10.7</v>
      </c>
      <c r="L53" s="324">
        <v>63956</v>
      </c>
      <c r="M53" s="325">
        <v>25.7</v>
      </c>
      <c r="N53" s="326">
        <v>-15</v>
      </c>
    </row>
    <row r="54" spans="1:14" x14ac:dyDescent="0.15">
      <c r="A54" s="250"/>
      <c r="B54" s="246"/>
      <c r="C54" s="246"/>
      <c r="D54" s="246"/>
      <c r="E54" s="246"/>
      <c r="F54" s="246"/>
      <c r="G54" s="327"/>
      <c r="H54" s="328" t="s">
        <v>508</v>
      </c>
      <c r="I54" s="329">
        <v>1241920</v>
      </c>
      <c r="J54" s="330">
        <v>16734</v>
      </c>
      <c r="K54" s="331">
        <v>50</v>
      </c>
      <c r="L54" s="332">
        <v>29239</v>
      </c>
      <c r="M54" s="333">
        <v>8.8000000000000007</v>
      </c>
      <c r="N54" s="334">
        <v>41.2</v>
      </c>
    </row>
    <row r="55" spans="1:14" x14ac:dyDescent="0.15">
      <c r="A55" s="250"/>
      <c r="B55" s="246"/>
      <c r="C55" s="246"/>
      <c r="D55" s="246"/>
      <c r="E55" s="246"/>
      <c r="F55" s="246"/>
      <c r="G55" s="312" t="s">
        <v>510</v>
      </c>
      <c r="H55" s="313"/>
      <c r="I55" s="321">
        <v>2541777</v>
      </c>
      <c r="J55" s="322">
        <v>34176</v>
      </c>
      <c r="K55" s="323">
        <v>63</v>
      </c>
      <c r="L55" s="324">
        <v>66255</v>
      </c>
      <c r="M55" s="325">
        <v>3.6</v>
      </c>
      <c r="N55" s="326">
        <v>59.4</v>
      </c>
    </row>
    <row r="56" spans="1:14" x14ac:dyDescent="0.15">
      <c r="A56" s="250"/>
      <c r="B56" s="246"/>
      <c r="C56" s="246"/>
      <c r="D56" s="246"/>
      <c r="E56" s="246"/>
      <c r="F56" s="246"/>
      <c r="G56" s="327"/>
      <c r="H56" s="328" t="s">
        <v>508</v>
      </c>
      <c r="I56" s="329">
        <v>1972811</v>
      </c>
      <c r="J56" s="330">
        <v>26526</v>
      </c>
      <c r="K56" s="331">
        <v>58.5</v>
      </c>
      <c r="L56" s="332">
        <v>31822</v>
      </c>
      <c r="M56" s="333">
        <v>8.8000000000000007</v>
      </c>
      <c r="N56" s="334">
        <v>49.7</v>
      </c>
    </row>
    <row r="57" spans="1:14" x14ac:dyDescent="0.15">
      <c r="A57" s="250"/>
      <c r="B57" s="246"/>
      <c r="C57" s="246"/>
      <c r="D57" s="246"/>
      <c r="E57" s="246"/>
      <c r="F57" s="246"/>
      <c r="G57" s="312" t="s">
        <v>511</v>
      </c>
      <c r="H57" s="313"/>
      <c r="I57" s="321">
        <v>1365288</v>
      </c>
      <c r="J57" s="322">
        <v>18350</v>
      </c>
      <c r="K57" s="323">
        <v>-46.3</v>
      </c>
      <c r="L57" s="324">
        <v>47278</v>
      </c>
      <c r="M57" s="325">
        <v>-28.6</v>
      </c>
      <c r="N57" s="326">
        <v>-17.7</v>
      </c>
    </row>
    <row r="58" spans="1:14" x14ac:dyDescent="0.15">
      <c r="A58" s="250"/>
      <c r="B58" s="246"/>
      <c r="C58" s="246"/>
      <c r="D58" s="246"/>
      <c r="E58" s="246"/>
      <c r="F58" s="246"/>
      <c r="G58" s="327"/>
      <c r="H58" s="328" t="s">
        <v>508</v>
      </c>
      <c r="I58" s="329">
        <v>1071215</v>
      </c>
      <c r="J58" s="330">
        <v>14397</v>
      </c>
      <c r="K58" s="331">
        <v>-45.7</v>
      </c>
      <c r="L58" s="332">
        <v>24096</v>
      </c>
      <c r="M58" s="333">
        <v>-24.3</v>
      </c>
      <c r="N58" s="334">
        <v>-21.4</v>
      </c>
    </row>
    <row r="59" spans="1:14" x14ac:dyDescent="0.15">
      <c r="A59" s="250"/>
      <c r="B59" s="246"/>
      <c r="C59" s="246"/>
      <c r="D59" s="246"/>
      <c r="E59" s="246"/>
      <c r="F59" s="246"/>
      <c r="G59" s="312" t="s">
        <v>512</v>
      </c>
      <c r="H59" s="313"/>
      <c r="I59" s="321">
        <v>1571814</v>
      </c>
      <c r="J59" s="322">
        <v>21095</v>
      </c>
      <c r="K59" s="323">
        <v>15</v>
      </c>
      <c r="L59" s="324">
        <v>44504</v>
      </c>
      <c r="M59" s="325">
        <v>-5.9</v>
      </c>
      <c r="N59" s="326">
        <v>20.9</v>
      </c>
    </row>
    <row r="60" spans="1:14" x14ac:dyDescent="0.15">
      <c r="A60" s="250"/>
      <c r="B60" s="246"/>
      <c r="C60" s="246"/>
      <c r="D60" s="246"/>
      <c r="E60" s="246"/>
      <c r="F60" s="246"/>
      <c r="G60" s="327"/>
      <c r="H60" s="328" t="s">
        <v>508</v>
      </c>
      <c r="I60" s="335">
        <v>1206872</v>
      </c>
      <c r="J60" s="330">
        <v>16197</v>
      </c>
      <c r="K60" s="331">
        <v>12.5</v>
      </c>
      <c r="L60" s="332">
        <v>25876</v>
      </c>
      <c r="M60" s="333">
        <v>7.4</v>
      </c>
      <c r="N60" s="334">
        <v>5.0999999999999996</v>
      </c>
    </row>
    <row r="61" spans="1:14" x14ac:dyDescent="0.15">
      <c r="A61" s="250"/>
      <c r="B61" s="246"/>
      <c r="C61" s="246"/>
      <c r="D61" s="246"/>
      <c r="E61" s="246"/>
      <c r="F61" s="246"/>
      <c r="G61" s="312" t="s">
        <v>513</v>
      </c>
      <c r="H61" s="336"/>
      <c r="I61" s="337">
        <v>1687201</v>
      </c>
      <c r="J61" s="338">
        <v>22704</v>
      </c>
      <c r="K61" s="339">
        <v>5.7</v>
      </c>
      <c r="L61" s="340">
        <v>54575</v>
      </c>
      <c r="M61" s="341">
        <v>0.4</v>
      </c>
      <c r="N61" s="326">
        <v>5.3</v>
      </c>
    </row>
    <row r="62" spans="1:14" x14ac:dyDescent="0.15">
      <c r="A62" s="250"/>
      <c r="B62" s="246"/>
      <c r="C62" s="246"/>
      <c r="D62" s="246"/>
      <c r="E62" s="246"/>
      <c r="F62" s="246"/>
      <c r="G62" s="327"/>
      <c r="H62" s="328" t="s">
        <v>508</v>
      </c>
      <c r="I62" s="329">
        <v>1263677</v>
      </c>
      <c r="J62" s="330">
        <v>17002</v>
      </c>
      <c r="K62" s="331">
        <v>8.9</v>
      </c>
      <c r="L62" s="332">
        <v>27582</v>
      </c>
      <c r="M62" s="333">
        <v>0.6</v>
      </c>
      <c r="N62" s="334">
        <v>8.3000000000000007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35" zoomScaleNormal="100" zoomScaleSheetLayoutView="55" workbookViewId="0">
      <selection activeCell="I101" sqref="I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E72" zoomScaleNormal="100" zoomScaleSheetLayoutView="55" workbookViewId="0">
      <selection activeCell="I93" sqref="I9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5" t="s">
        <v>3</v>
      </c>
      <c r="D47" s="1145"/>
      <c r="E47" s="1146"/>
      <c r="F47" s="11">
        <v>6.49</v>
      </c>
      <c r="G47" s="12">
        <v>9.52</v>
      </c>
      <c r="H47" s="12">
        <v>9.76</v>
      </c>
      <c r="I47" s="12">
        <v>8.9600000000000009</v>
      </c>
      <c r="J47" s="13">
        <v>9.07</v>
      </c>
    </row>
    <row r="48" spans="2:10" ht="57.75" customHeight="1" x14ac:dyDescent="0.15">
      <c r="B48" s="14"/>
      <c r="C48" s="1147" t="s">
        <v>4</v>
      </c>
      <c r="D48" s="1147"/>
      <c r="E48" s="1148"/>
      <c r="F48" s="15">
        <v>6.55</v>
      </c>
      <c r="G48" s="16">
        <v>5.19</v>
      </c>
      <c r="H48" s="16">
        <v>5.26</v>
      </c>
      <c r="I48" s="16">
        <v>7.28</v>
      </c>
      <c r="J48" s="17">
        <v>6.47</v>
      </c>
    </row>
    <row r="49" spans="2:10" ht="57.75" customHeight="1" thickBot="1" x14ac:dyDescent="0.2">
      <c r="B49" s="18"/>
      <c r="C49" s="1149" t="s">
        <v>5</v>
      </c>
      <c r="D49" s="1149"/>
      <c r="E49" s="1150"/>
      <c r="F49" s="19" t="s">
        <v>520</v>
      </c>
      <c r="G49" s="20">
        <v>1.82</v>
      </c>
      <c r="H49" s="20">
        <v>0.45</v>
      </c>
      <c r="I49" s="20">
        <v>1.28</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7" t="s">
        <v>522</v>
      </c>
      <c r="D34" s="1157"/>
      <c r="E34" s="1158"/>
      <c r="F34" s="32">
        <v>6.54</v>
      </c>
      <c r="G34" s="33">
        <v>5.18</v>
      </c>
      <c r="H34" s="33">
        <v>5.26</v>
      </c>
      <c r="I34" s="33">
        <v>7.27</v>
      </c>
      <c r="J34" s="34">
        <v>6.47</v>
      </c>
      <c r="K34" s="22"/>
      <c r="L34" s="22"/>
      <c r="M34" s="22"/>
      <c r="N34" s="22"/>
      <c r="O34" s="22"/>
      <c r="P34" s="22"/>
    </row>
    <row r="35" spans="1:16" ht="39" customHeight="1" x14ac:dyDescent="0.15">
      <c r="A35" s="22"/>
      <c r="B35" s="35"/>
      <c r="C35" s="1151" t="s">
        <v>523</v>
      </c>
      <c r="D35" s="1152"/>
      <c r="E35" s="1153"/>
      <c r="F35" s="36">
        <v>0.9</v>
      </c>
      <c r="G35" s="37">
        <v>0.9</v>
      </c>
      <c r="H35" s="37">
        <v>1.3</v>
      </c>
      <c r="I35" s="37">
        <v>1.94</v>
      </c>
      <c r="J35" s="38">
        <v>1.96</v>
      </c>
      <c r="K35" s="22"/>
      <c r="L35" s="22"/>
      <c r="M35" s="22"/>
      <c r="N35" s="22"/>
      <c r="O35" s="22"/>
      <c r="P35" s="22"/>
    </row>
    <row r="36" spans="1:16" ht="39" customHeight="1" x14ac:dyDescent="0.15">
      <c r="A36" s="22"/>
      <c r="B36" s="35"/>
      <c r="C36" s="1151" t="s">
        <v>524</v>
      </c>
      <c r="D36" s="1152"/>
      <c r="E36" s="1153"/>
      <c r="F36" s="36">
        <v>2.12</v>
      </c>
      <c r="G36" s="37">
        <v>1.8</v>
      </c>
      <c r="H36" s="37">
        <v>1.75</v>
      </c>
      <c r="I36" s="37">
        <v>1.27</v>
      </c>
      <c r="J36" s="38">
        <v>0.62</v>
      </c>
      <c r="K36" s="22"/>
      <c r="L36" s="22"/>
      <c r="M36" s="22"/>
      <c r="N36" s="22"/>
      <c r="O36" s="22"/>
      <c r="P36" s="22"/>
    </row>
    <row r="37" spans="1:16" ht="39" customHeight="1" x14ac:dyDescent="0.15">
      <c r="A37" s="22"/>
      <c r="B37" s="35"/>
      <c r="C37" s="1151" t="s">
        <v>525</v>
      </c>
      <c r="D37" s="1152"/>
      <c r="E37" s="1153"/>
      <c r="F37" s="36">
        <v>0.73</v>
      </c>
      <c r="G37" s="37">
        <v>0.34</v>
      </c>
      <c r="H37" s="37">
        <v>0.27</v>
      </c>
      <c r="I37" s="37">
        <v>0.1</v>
      </c>
      <c r="J37" s="38">
        <v>0.22</v>
      </c>
      <c r="K37" s="22"/>
      <c r="L37" s="22"/>
      <c r="M37" s="22"/>
      <c r="N37" s="22"/>
      <c r="O37" s="22"/>
      <c r="P37" s="22"/>
    </row>
    <row r="38" spans="1:16" ht="39" customHeight="1" x14ac:dyDescent="0.15">
      <c r="A38" s="22"/>
      <c r="B38" s="35"/>
      <c r="C38" s="1151" t="s">
        <v>526</v>
      </c>
      <c r="D38" s="1152"/>
      <c r="E38" s="1153"/>
      <c r="F38" s="36">
        <v>0.09</v>
      </c>
      <c r="G38" s="37">
        <v>0.06</v>
      </c>
      <c r="H38" s="37">
        <v>0.04</v>
      </c>
      <c r="I38" s="37">
        <v>0.04</v>
      </c>
      <c r="J38" s="38">
        <v>0.03</v>
      </c>
      <c r="K38" s="22"/>
      <c r="L38" s="22"/>
      <c r="M38" s="22"/>
      <c r="N38" s="22"/>
      <c r="O38" s="22"/>
      <c r="P38" s="22"/>
    </row>
    <row r="39" spans="1:16" ht="39" customHeight="1" x14ac:dyDescent="0.15">
      <c r="A39" s="22"/>
      <c r="B39" s="35"/>
      <c r="C39" s="1151" t="s">
        <v>527</v>
      </c>
      <c r="D39" s="1152"/>
      <c r="E39" s="1153"/>
      <c r="F39" s="36">
        <v>7.0000000000000007E-2</v>
      </c>
      <c r="G39" s="37">
        <v>0.01</v>
      </c>
      <c r="H39" s="37">
        <v>0.01</v>
      </c>
      <c r="I39" s="37">
        <v>0</v>
      </c>
      <c r="J39" s="38">
        <v>0.03</v>
      </c>
      <c r="K39" s="22"/>
      <c r="L39" s="22"/>
      <c r="M39" s="22"/>
      <c r="N39" s="22"/>
      <c r="O39" s="22"/>
      <c r="P39" s="22"/>
    </row>
    <row r="40" spans="1:16" ht="39" customHeight="1" x14ac:dyDescent="0.15">
      <c r="A40" s="22"/>
      <c r="B40" s="35"/>
      <c r="C40" s="1151"/>
      <c r="D40" s="1152"/>
      <c r="E40" s="1153"/>
      <c r="F40" s="36"/>
      <c r="G40" s="37"/>
      <c r="H40" s="37"/>
      <c r="I40" s="37"/>
      <c r="J40" s="38"/>
      <c r="K40" s="22"/>
      <c r="L40" s="22"/>
      <c r="M40" s="22"/>
      <c r="N40" s="22"/>
      <c r="O40" s="22"/>
      <c r="P40" s="22"/>
    </row>
    <row r="41" spans="1:16" ht="39" customHeight="1" x14ac:dyDescent="0.15">
      <c r="A41" s="22"/>
      <c r="B41" s="35"/>
      <c r="C41" s="1151"/>
      <c r="D41" s="1152"/>
      <c r="E41" s="1153"/>
      <c r="F41" s="36"/>
      <c r="G41" s="37"/>
      <c r="H41" s="37"/>
      <c r="I41" s="37"/>
      <c r="J41" s="38"/>
      <c r="K41" s="22"/>
      <c r="L41" s="22"/>
      <c r="M41" s="22"/>
      <c r="N41" s="22"/>
      <c r="O41" s="22"/>
      <c r="P41" s="22"/>
    </row>
    <row r="42" spans="1:16" ht="39" customHeight="1" x14ac:dyDescent="0.15">
      <c r="A42" s="22"/>
      <c r="B42" s="39"/>
      <c r="C42" s="1151" t="s">
        <v>528</v>
      </c>
      <c r="D42" s="1152"/>
      <c r="E42" s="1153"/>
      <c r="F42" s="36" t="s">
        <v>476</v>
      </c>
      <c r="G42" s="37" t="s">
        <v>476</v>
      </c>
      <c r="H42" s="37" t="s">
        <v>476</v>
      </c>
      <c r="I42" s="37" t="s">
        <v>476</v>
      </c>
      <c r="J42" s="38" t="s">
        <v>476</v>
      </c>
      <c r="K42" s="22"/>
      <c r="L42" s="22"/>
      <c r="M42" s="22"/>
      <c r="N42" s="22"/>
      <c r="O42" s="22"/>
      <c r="P42" s="22"/>
    </row>
    <row r="43" spans="1:16" ht="39" customHeight="1" thickBot="1" x14ac:dyDescent="0.2">
      <c r="A43" s="22"/>
      <c r="B43" s="40"/>
      <c r="C43" s="1154" t="s">
        <v>529</v>
      </c>
      <c r="D43" s="1155"/>
      <c r="E43" s="1156"/>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2152</v>
      </c>
      <c r="L45" s="60">
        <v>2150</v>
      </c>
      <c r="M45" s="60">
        <v>2122</v>
      </c>
      <c r="N45" s="60">
        <v>2034</v>
      </c>
      <c r="O45" s="61">
        <v>1915</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476</v>
      </c>
      <c r="L46" s="64" t="s">
        <v>476</v>
      </c>
      <c r="M46" s="64" t="s">
        <v>476</v>
      </c>
      <c r="N46" s="64" t="s">
        <v>476</v>
      </c>
      <c r="O46" s="65" t="s">
        <v>476</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476</v>
      </c>
      <c r="L47" s="64" t="s">
        <v>476</v>
      </c>
      <c r="M47" s="64" t="s">
        <v>476</v>
      </c>
      <c r="N47" s="64" t="s">
        <v>476</v>
      </c>
      <c r="O47" s="65" t="s">
        <v>476</v>
      </c>
      <c r="P47" s="48"/>
      <c r="Q47" s="48"/>
      <c r="R47" s="48"/>
      <c r="S47" s="48"/>
      <c r="T47" s="48"/>
      <c r="U47" s="48"/>
    </row>
    <row r="48" spans="1:21" ht="30.75" customHeight="1" x14ac:dyDescent="0.15">
      <c r="A48" s="48"/>
      <c r="B48" s="1169"/>
      <c r="C48" s="1170"/>
      <c r="D48" s="62"/>
      <c r="E48" s="1161" t="s">
        <v>15</v>
      </c>
      <c r="F48" s="1161"/>
      <c r="G48" s="1161"/>
      <c r="H48" s="1161"/>
      <c r="I48" s="1161"/>
      <c r="J48" s="1162"/>
      <c r="K48" s="63">
        <v>209</v>
      </c>
      <c r="L48" s="64">
        <v>174</v>
      </c>
      <c r="M48" s="64">
        <v>138</v>
      </c>
      <c r="N48" s="64">
        <v>97</v>
      </c>
      <c r="O48" s="65">
        <v>63</v>
      </c>
      <c r="P48" s="48"/>
      <c r="Q48" s="48"/>
      <c r="R48" s="48"/>
      <c r="S48" s="48"/>
      <c r="T48" s="48"/>
      <c r="U48" s="48"/>
    </row>
    <row r="49" spans="1:21" ht="30.75" customHeight="1" x14ac:dyDescent="0.15">
      <c r="A49" s="48"/>
      <c r="B49" s="1169"/>
      <c r="C49" s="1170"/>
      <c r="D49" s="62"/>
      <c r="E49" s="1161" t="s">
        <v>16</v>
      </c>
      <c r="F49" s="1161"/>
      <c r="G49" s="1161"/>
      <c r="H49" s="1161"/>
      <c r="I49" s="1161"/>
      <c r="J49" s="1162"/>
      <c r="K49" s="63">
        <v>346</v>
      </c>
      <c r="L49" s="64">
        <v>303</v>
      </c>
      <c r="M49" s="64">
        <v>242</v>
      </c>
      <c r="N49" s="64">
        <v>90</v>
      </c>
      <c r="O49" s="65">
        <v>78</v>
      </c>
      <c r="P49" s="48"/>
      <c r="Q49" s="48"/>
      <c r="R49" s="48"/>
      <c r="S49" s="48"/>
      <c r="T49" s="48"/>
      <c r="U49" s="48"/>
    </row>
    <row r="50" spans="1:21" ht="30.75" customHeight="1" x14ac:dyDescent="0.15">
      <c r="A50" s="48"/>
      <c r="B50" s="1169"/>
      <c r="C50" s="1170"/>
      <c r="D50" s="62"/>
      <c r="E50" s="1161" t="s">
        <v>17</v>
      </c>
      <c r="F50" s="1161"/>
      <c r="G50" s="1161"/>
      <c r="H50" s="1161"/>
      <c r="I50" s="1161"/>
      <c r="J50" s="1162"/>
      <c r="K50" s="63">
        <v>102</v>
      </c>
      <c r="L50" s="64">
        <v>74</v>
      </c>
      <c r="M50" s="64">
        <v>13</v>
      </c>
      <c r="N50" s="64">
        <v>11</v>
      </c>
      <c r="O50" s="65">
        <v>11</v>
      </c>
      <c r="P50" s="48"/>
      <c r="Q50" s="48"/>
      <c r="R50" s="48"/>
      <c r="S50" s="48"/>
      <c r="T50" s="48"/>
      <c r="U50" s="48"/>
    </row>
    <row r="51" spans="1:21" ht="30.75" customHeight="1" x14ac:dyDescent="0.15">
      <c r="A51" s="48"/>
      <c r="B51" s="1171"/>
      <c r="C51" s="1172"/>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2141</v>
      </c>
      <c r="L52" s="64">
        <v>2069</v>
      </c>
      <c r="M52" s="64">
        <v>1985</v>
      </c>
      <c r="N52" s="64">
        <v>1572</v>
      </c>
      <c r="O52" s="65">
        <v>1506</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668</v>
      </c>
      <c r="L53" s="69">
        <v>632</v>
      </c>
      <c r="M53" s="69">
        <v>530</v>
      </c>
      <c r="N53" s="69">
        <v>660</v>
      </c>
      <c r="O53" s="70">
        <v>561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7" t="s">
        <v>24</v>
      </c>
      <c r="C41" s="1188"/>
      <c r="D41" s="81"/>
      <c r="E41" s="1189" t="s">
        <v>25</v>
      </c>
      <c r="F41" s="1189"/>
      <c r="G41" s="1189"/>
      <c r="H41" s="1190"/>
      <c r="I41" s="82">
        <v>19367</v>
      </c>
      <c r="J41" s="83">
        <v>19156</v>
      </c>
      <c r="K41" s="83">
        <v>19346</v>
      </c>
      <c r="L41" s="83">
        <v>18954</v>
      </c>
      <c r="M41" s="84">
        <v>18682</v>
      </c>
    </row>
    <row r="42" spans="2:13" ht="27.75" customHeight="1" x14ac:dyDescent="0.15">
      <c r="B42" s="1177"/>
      <c r="C42" s="1178"/>
      <c r="D42" s="85"/>
      <c r="E42" s="1181" t="s">
        <v>26</v>
      </c>
      <c r="F42" s="1181"/>
      <c r="G42" s="1181"/>
      <c r="H42" s="1182"/>
      <c r="I42" s="86">
        <v>406</v>
      </c>
      <c r="J42" s="87">
        <v>388</v>
      </c>
      <c r="K42" s="87">
        <v>308</v>
      </c>
      <c r="L42" s="87">
        <v>179</v>
      </c>
      <c r="M42" s="88">
        <v>271</v>
      </c>
    </row>
    <row r="43" spans="2:13" ht="27.75" customHeight="1" x14ac:dyDescent="0.15">
      <c r="B43" s="1177"/>
      <c r="C43" s="1178"/>
      <c r="D43" s="85"/>
      <c r="E43" s="1181" t="s">
        <v>27</v>
      </c>
      <c r="F43" s="1181"/>
      <c r="G43" s="1181"/>
      <c r="H43" s="1182"/>
      <c r="I43" s="86">
        <v>1124</v>
      </c>
      <c r="J43" s="87">
        <v>1205</v>
      </c>
      <c r="K43" s="87">
        <v>1157</v>
      </c>
      <c r="L43" s="87">
        <v>866</v>
      </c>
      <c r="M43" s="88">
        <v>630</v>
      </c>
    </row>
    <row r="44" spans="2:13" ht="27.75" customHeight="1" x14ac:dyDescent="0.15">
      <c r="B44" s="1177"/>
      <c r="C44" s="1178"/>
      <c r="D44" s="85"/>
      <c r="E44" s="1181" t="s">
        <v>28</v>
      </c>
      <c r="F44" s="1181"/>
      <c r="G44" s="1181"/>
      <c r="H44" s="1182"/>
      <c r="I44" s="86">
        <v>984</v>
      </c>
      <c r="J44" s="87">
        <v>756</v>
      </c>
      <c r="K44" s="87">
        <v>543</v>
      </c>
      <c r="L44" s="87">
        <v>460</v>
      </c>
      <c r="M44" s="88">
        <v>376</v>
      </c>
    </row>
    <row r="45" spans="2:13" ht="27.75" customHeight="1" x14ac:dyDescent="0.15">
      <c r="B45" s="1177"/>
      <c r="C45" s="1178"/>
      <c r="D45" s="85"/>
      <c r="E45" s="1181" t="s">
        <v>29</v>
      </c>
      <c r="F45" s="1181"/>
      <c r="G45" s="1181"/>
      <c r="H45" s="1182"/>
      <c r="I45" s="86">
        <v>5268</v>
      </c>
      <c r="J45" s="87">
        <v>5113</v>
      </c>
      <c r="K45" s="87">
        <v>4980</v>
      </c>
      <c r="L45" s="87">
        <v>4775</v>
      </c>
      <c r="M45" s="88">
        <v>4730</v>
      </c>
    </row>
    <row r="46" spans="2:13" ht="27.75" customHeight="1" x14ac:dyDescent="0.15">
      <c r="B46" s="1177"/>
      <c r="C46" s="1178"/>
      <c r="D46" s="89"/>
      <c r="E46" s="1181" t="s">
        <v>30</v>
      </c>
      <c r="F46" s="1181"/>
      <c r="G46" s="1181"/>
      <c r="H46" s="1182"/>
      <c r="I46" s="86">
        <v>75</v>
      </c>
      <c r="J46" s="87">
        <v>71</v>
      </c>
      <c r="K46" s="87">
        <v>67</v>
      </c>
      <c r="L46" s="87">
        <v>58</v>
      </c>
      <c r="M46" s="88">
        <v>54</v>
      </c>
    </row>
    <row r="47" spans="2:13" ht="27.75" customHeight="1" x14ac:dyDescent="0.15">
      <c r="B47" s="1177"/>
      <c r="C47" s="1178"/>
      <c r="D47" s="90"/>
      <c r="E47" s="1191" t="s">
        <v>31</v>
      </c>
      <c r="F47" s="1192"/>
      <c r="G47" s="1192"/>
      <c r="H47" s="1193"/>
      <c r="I47" s="86" t="s">
        <v>476</v>
      </c>
      <c r="J47" s="87" t="s">
        <v>476</v>
      </c>
      <c r="K47" s="87" t="s">
        <v>476</v>
      </c>
      <c r="L47" s="87" t="s">
        <v>476</v>
      </c>
      <c r="M47" s="88" t="s">
        <v>476</v>
      </c>
    </row>
    <row r="48" spans="2:13" ht="27.75" customHeight="1" x14ac:dyDescent="0.15">
      <c r="B48" s="1177"/>
      <c r="C48" s="1178"/>
      <c r="D48" s="85"/>
      <c r="E48" s="1181" t="s">
        <v>32</v>
      </c>
      <c r="F48" s="1181"/>
      <c r="G48" s="1181"/>
      <c r="H48" s="1182"/>
      <c r="I48" s="86" t="s">
        <v>476</v>
      </c>
      <c r="J48" s="87" t="s">
        <v>476</v>
      </c>
      <c r="K48" s="87" t="s">
        <v>476</v>
      </c>
      <c r="L48" s="87" t="s">
        <v>476</v>
      </c>
      <c r="M48" s="88" t="s">
        <v>476</v>
      </c>
    </row>
    <row r="49" spans="2:13" ht="27.75" customHeight="1" x14ac:dyDescent="0.15">
      <c r="B49" s="1179"/>
      <c r="C49" s="1180"/>
      <c r="D49" s="85"/>
      <c r="E49" s="1181" t="s">
        <v>33</v>
      </c>
      <c r="F49" s="1181"/>
      <c r="G49" s="1181"/>
      <c r="H49" s="1182"/>
      <c r="I49" s="86" t="s">
        <v>476</v>
      </c>
      <c r="J49" s="87" t="s">
        <v>476</v>
      </c>
      <c r="K49" s="87" t="s">
        <v>476</v>
      </c>
      <c r="L49" s="87" t="s">
        <v>476</v>
      </c>
      <c r="M49" s="88" t="s">
        <v>476</v>
      </c>
    </row>
    <row r="50" spans="2:13" ht="27.75" customHeight="1" x14ac:dyDescent="0.15">
      <c r="B50" s="1175" t="s">
        <v>34</v>
      </c>
      <c r="C50" s="1176"/>
      <c r="D50" s="91"/>
      <c r="E50" s="1181" t="s">
        <v>35</v>
      </c>
      <c r="F50" s="1181"/>
      <c r="G50" s="1181"/>
      <c r="H50" s="1182"/>
      <c r="I50" s="86">
        <v>2617</v>
      </c>
      <c r="J50" s="87">
        <v>3228</v>
      </c>
      <c r="K50" s="87">
        <v>3492</v>
      </c>
      <c r="L50" s="87">
        <v>3821</v>
      </c>
      <c r="M50" s="88">
        <v>4310</v>
      </c>
    </row>
    <row r="51" spans="2:13" ht="27.75" customHeight="1" x14ac:dyDescent="0.15">
      <c r="B51" s="1177"/>
      <c r="C51" s="1178"/>
      <c r="D51" s="85"/>
      <c r="E51" s="1181" t="s">
        <v>36</v>
      </c>
      <c r="F51" s="1181"/>
      <c r="G51" s="1181"/>
      <c r="H51" s="1182"/>
      <c r="I51" s="86">
        <v>2531</v>
      </c>
      <c r="J51" s="87">
        <v>2203</v>
      </c>
      <c r="K51" s="87">
        <v>2111</v>
      </c>
      <c r="L51" s="87">
        <v>1666</v>
      </c>
      <c r="M51" s="88">
        <v>1298</v>
      </c>
    </row>
    <row r="52" spans="2:13" ht="27.75" customHeight="1" x14ac:dyDescent="0.15">
      <c r="B52" s="1179"/>
      <c r="C52" s="1180"/>
      <c r="D52" s="85"/>
      <c r="E52" s="1181" t="s">
        <v>37</v>
      </c>
      <c r="F52" s="1181"/>
      <c r="G52" s="1181"/>
      <c r="H52" s="1182"/>
      <c r="I52" s="86">
        <v>15075</v>
      </c>
      <c r="J52" s="87">
        <v>15474</v>
      </c>
      <c r="K52" s="87">
        <v>15696</v>
      </c>
      <c r="L52" s="87">
        <v>15755</v>
      </c>
      <c r="M52" s="88">
        <v>15860</v>
      </c>
    </row>
    <row r="53" spans="2:13" ht="27.75" customHeight="1" thickBot="1" x14ac:dyDescent="0.2">
      <c r="B53" s="1183" t="s">
        <v>38</v>
      </c>
      <c r="C53" s="1184"/>
      <c r="D53" s="92"/>
      <c r="E53" s="1185" t="s">
        <v>39</v>
      </c>
      <c r="F53" s="1185"/>
      <c r="G53" s="1185"/>
      <c r="H53" s="1186"/>
      <c r="I53" s="93">
        <v>7002</v>
      </c>
      <c r="J53" s="94">
        <v>5784</v>
      </c>
      <c r="K53" s="94">
        <v>5101</v>
      </c>
      <c r="L53" s="94">
        <v>4050</v>
      </c>
      <c r="M53" s="95">
        <v>3274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4"/>
      <c r="B1" s="1195"/>
      <c r="P1" s="246"/>
      <c r="Q1" s="246"/>
    </row>
    <row r="2" spans="1:51" ht="25.5" x14ac:dyDescent="0.25">
      <c r="A2" s="1194"/>
      <c r="C2" s="1196"/>
      <c r="P2" s="246"/>
      <c r="Q2" s="246"/>
    </row>
    <row r="3" spans="1:51" ht="25.5" x14ac:dyDescent="0.25">
      <c r="A3" s="1194"/>
      <c r="C3" s="1196"/>
      <c r="P3" s="246"/>
      <c r="Q3" s="246"/>
    </row>
    <row r="4" spans="1:51" s="1197" customFormat="1" x14ac:dyDescent="0.15">
      <c r="A4" s="1194"/>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row>
    <row r="5" spans="1:51" s="1197" customFormat="1" x14ac:dyDescent="0.15">
      <c r="A5" s="1194"/>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row>
    <row r="6" spans="1:51" s="1197" customFormat="1" x14ac:dyDescent="0.15">
      <c r="A6" s="1194"/>
      <c r="B6" s="1194"/>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1194"/>
      <c r="AF6" s="1194"/>
      <c r="AG6" s="1194"/>
      <c r="AH6" s="1194"/>
      <c r="AI6" s="1194"/>
    </row>
    <row r="7" spans="1:51" s="1197" customFormat="1" x14ac:dyDescent="0.15">
      <c r="A7" s="1194"/>
      <c r="B7" s="1194"/>
      <c r="C7" s="1194"/>
      <c r="D7" s="1194"/>
      <c r="E7" s="1194"/>
      <c r="F7" s="1194"/>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row>
    <row r="8" spans="1:51" s="1197" customFormat="1" x14ac:dyDescent="0.15">
      <c r="A8" s="1194"/>
      <c r="B8" s="1194"/>
      <c r="C8" s="1194"/>
      <c r="D8" s="1194"/>
      <c r="E8" s="1194"/>
      <c r="F8" s="1194"/>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4"/>
      <c r="AF8" s="1194"/>
      <c r="AG8" s="1194"/>
      <c r="AH8" s="1194"/>
      <c r="AI8" s="1194"/>
    </row>
    <row r="9" spans="1:51" s="1197" customFormat="1" x14ac:dyDescent="0.15">
      <c r="A9" s="1194"/>
      <c r="B9" s="1194"/>
      <c r="C9" s="1194"/>
      <c r="D9" s="1194"/>
      <c r="E9" s="1194"/>
      <c r="F9" s="1194"/>
      <c r="G9" s="1194"/>
      <c r="H9" s="1194"/>
      <c r="I9" s="1194"/>
      <c r="J9" s="1194"/>
      <c r="K9" s="1194"/>
      <c r="L9" s="1194"/>
      <c r="M9" s="1194"/>
      <c r="N9" s="1194"/>
      <c r="O9" s="1194"/>
      <c r="P9" s="1194"/>
      <c r="Q9" s="1194"/>
      <c r="R9" s="1194"/>
      <c r="S9" s="1194"/>
      <c r="T9" s="1194"/>
      <c r="U9" s="1194"/>
      <c r="V9" s="1194"/>
      <c r="W9" s="1194"/>
      <c r="X9" s="1194"/>
      <c r="Y9" s="1194"/>
      <c r="Z9" s="1194"/>
      <c r="AA9" s="1194"/>
      <c r="AB9" s="1194"/>
      <c r="AC9" s="1194"/>
      <c r="AD9" s="1194"/>
      <c r="AE9" s="1194"/>
      <c r="AF9" s="1194"/>
      <c r="AG9" s="1194"/>
      <c r="AH9" s="1194"/>
      <c r="AI9" s="1194"/>
    </row>
    <row r="10" spans="1:51" s="1197" customFormat="1" x14ac:dyDescent="0.15">
      <c r="A10" s="1194"/>
      <c r="B10" s="1194"/>
      <c r="C10" s="1194"/>
      <c r="D10" s="1194"/>
      <c r="E10" s="1194"/>
      <c r="F10" s="1194"/>
      <c r="G10" s="1194"/>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c r="AE10" s="1194"/>
      <c r="AF10" s="1194"/>
      <c r="AG10" s="1194"/>
      <c r="AH10" s="1194"/>
      <c r="AI10" s="1194"/>
      <c r="AY10" s="1197" t="s">
        <v>548</v>
      </c>
    </row>
    <row r="11" spans="1:51" s="1197" customFormat="1" x14ac:dyDescent="0.15">
      <c r="A11" s="1194"/>
      <c r="B11" s="1194"/>
      <c r="C11" s="1194"/>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row>
    <row r="12" spans="1:51" s="1197" customFormat="1" x14ac:dyDescent="0.15">
      <c r="A12" s="1194"/>
      <c r="B12" s="1194"/>
      <c r="C12" s="1194"/>
      <c r="D12" s="1194"/>
      <c r="E12" s="1194"/>
      <c r="F12" s="1194"/>
      <c r="G12" s="1194"/>
      <c r="H12" s="1194"/>
      <c r="I12" s="1194"/>
      <c r="J12" s="1194"/>
      <c r="K12" s="1194"/>
      <c r="L12" s="1194"/>
      <c r="M12" s="1194"/>
      <c r="N12" s="1194"/>
      <c r="O12" s="1194"/>
      <c r="P12" s="1194"/>
      <c r="Q12" s="1194"/>
      <c r="R12" s="1194"/>
      <c r="S12" s="1194"/>
      <c r="T12" s="1194"/>
      <c r="U12" s="1194"/>
      <c r="V12" s="1194"/>
      <c r="W12" s="1194"/>
      <c r="X12" s="1194"/>
      <c r="Y12" s="1194"/>
      <c r="Z12" s="1194"/>
      <c r="AA12" s="1194"/>
      <c r="AB12" s="1194"/>
      <c r="AC12" s="1194"/>
      <c r="AD12" s="1194"/>
      <c r="AE12" s="1194"/>
      <c r="AF12" s="1194"/>
      <c r="AG12" s="1194"/>
      <c r="AH12" s="1194"/>
      <c r="AI12" s="1194"/>
      <c r="AY12" s="1197" t="s">
        <v>548</v>
      </c>
    </row>
    <row r="13" spans="1:51" s="1197" customFormat="1" x14ac:dyDescent="0.15">
      <c r="A13" s="1194"/>
      <c r="B13" s="1194"/>
      <c r="C13" s="1194"/>
      <c r="D13" s="1194"/>
      <c r="E13" s="1194"/>
      <c r="F13" s="1194"/>
      <c r="G13" s="1194"/>
      <c r="H13" s="1194"/>
      <c r="I13" s="1194"/>
      <c r="J13" s="1194"/>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row>
    <row r="14" spans="1:51" s="1197" customFormat="1" ht="14.25" customHeight="1" x14ac:dyDescent="0.15">
      <c r="A14" s="1194"/>
      <c r="B14" s="1194"/>
      <c r="C14" s="1194"/>
      <c r="D14" s="1194"/>
      <c r="E14" s="1194"/>
      <c r="F14" s="1194"/>
      <c r="G14" s="1194"/>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4"/>
      <c r="AI14" s="1194"/>
    </row>
    <row r="15" spans="1:51" s="1197" customFormat="1" x14ac:dyDescent="0.15">
      <c r="A15" s="245"/>
      <c r="B15" s="1194"/>
      <c r="C15" s="1194"/>
      <c r="D15" s="1194"/>
      <c r="E15" s="1194"/>
      <c r="F15" s="1194"/>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row>
    <row r="16" spans="1:51" s="1197" customFormat="1" x14ac:dyDescent="0.15">
      <c r="A16" s="245"/>
      <c r="B16" s="1194"/>
      <c r="C16" s="1194"/>
      <c r="D16" s="1194"/>
      <c r="E16" s="1194"/>
      <c r="F16" s="1194"/>
      <c r="G16" s="1194"/>
      <c r="H16" s="1194"/>
      <c r="I16" s="1194"/>
      <c r="J16" s="1194"/>
      <c r="K16" s="1194"/>
      <c r="L16" s="1194"/>
      <c r="M16" s="1194"/>
      <c r="N16" s="1194"/>
      <c r="O16" s="1194"/>
      <c r="P16" s="1194"/>
      <c r="Q16" s="1194"/>
      <c r="R16" s="1194"/>
      <c r="S16" s="1194"/>
      <c r="T16" s="1194"/>
      <c r="U16" s="1194"/>
      <c r="V16" s="1194"/>
      <c r="W16" s="1194"/>
      <c r="X16" s="1194"/>
      <c r="Y16" s="1194"/>
      <c r="Z16" s="1194"/>
      <c r="AA16" s="1194"/>
      <c r="AB16" s="1194"/>
      <c r="AC16" s="1194"/>
      <c r="AD16" s="1194"/>
      <c r="AE16" s="1194"/>
      <c r="AF16" s="1194"/>
      <c r="AG16" s="1194"/>
      <c r="AH16" s="1194"/>
      <c r="AI16" s="1194"/>
    </row>
    <row r="17" spans="1:259" s="1197" customFormat="1" x14ac:dyDescent="0.15">
      <c r="A17" s="245"/>
      <c r="B17" s="1194"/>
      <c r="C17" s="1194"/>
      <c r="D17" s="1194"/>
      <c r="E17" s="1194"/>
      <c r="F17" s="1194"/>
      <c r="G17" s="1194"/>
      <c r="H17" s="1194"/>
      <c r="I17" s="1194"/>
      <c r="J17" s="1194"/>
      <c r="K17" s="1194"/>
      <c r="L17" s="1194"/>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row>
    <row r="18" spans="1:259" s="1197" customFormat="1" x14ac:dyDescent="0.15">
      <c r="A18" s="245"/>
      <c r="B18" s="1194"/>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row>
    <row r="19" spans="1:259" x14ac:dyDescent="0.15">
      <c r="P19" s="246"/>
      <c r="Q19" s="246"/>
    </row>
    <row r="20" spans="1:259" x14ac:dyDescent="0.15">
      <c r="P20" s="246"/>
      <c r="Q20" s="246"/>
    </row>
    <row r="21" spans="1:259" ht="17.25" x14ac:dyDescent="0.15">
      <c r="B21" s="1198"/>
      <c r="C21" s="248"/>
      <c r="D21" s="248"/>
      <c r="E21" s="248"/>
      <c r="F21" s="248"/>
      <c r="G21" s="248"/>
      <c r="H21" s="248"/>
      <c r="I21" s="248"/>
      <c r="J21" s="248"/>
      <c r="K21" s="248"/>
      <c r="L21" s="248"/>
      <c r="M21" s="248"/>
      <c r="N21" s="1199"/>
      <c r="O21" s="248"/>
      <c r="P21" s="249"/>
      <c r="Q21" s="246"/>
      <c r="IY21" s="1200"/>
    </row>
    <row r="22" spans="1:259" ht="17.25" x14ac:dyDescent="0.15">
      <c r="B22" s="250"/>
      <c r="IY22" s="120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2"/>
      <c r="C40" s="246"/>
      <c r="D40" s="246"/>
      <c r="E40" s="246"/>
      <c r="F40" s="246"/>
      <c r="G40" s="246"/>
      <c r="H40" s="246"/>
      <c r="I40" s="246"/>
      <c r="J40" s="246"/>
      <c r="K40" s="246"/>
      <c r="L40" s="246"/>
      <c r="M40" s="246"/>
      <c r="N40" s="246"/>
      <c r="O40" s="246"/>
      <c r="P40" s="120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3" t="s">
        <v>550</v>
      </c>
      <c r="I42" s="1204"/>
      <c r="J42" s="1204"/>
      <c r="K42" s="1204"/>
      <c r="L42" s="246"/>
      <c r="M42" s="246"/>
      <c r="N42" s="246"/>
      <c r="O42" s="246"/>
    </row>
    <row r="43" spans="2:17" x14ac:dyDescent="0.15">
      <c r="B43" s="250"/>
      <c r="C43" s="246"/>
      <c r="D43" s="246"/>
      <c r="E43" s="246"/>
      <c r="F43" s="246"/>
      <c r="G43" s="1205" t="s">
        <v>551</v>
      </c>
      <c r="H43" s="1206"/>
      <c r="I43" s="1206"/>
      <c r="J43" s="1206"/>
      <c r="K43" s="1206"/>
      <c r="L43" s="1206"/>
      <c r="M43" s="1206"/>
      <c r="N43" s="1206"/>
      <c r="O43" s="1207"/>
    </row>
    <row r="44" spans="2:17" x14ac:dyDescent="0.15">
      <c r="B44" s="250"/>
      <c r="C44" s="246"/>
      <c r="D44" s="246"/>
      <c r="E44" s="246"/>
      <c r="F44" s="246"/>
      <c r="G44" s="1208"/>
      <c r="H44" s="1209"/>
      <c r="I44" s="1209"/>
      <c r="J44" s="1209"/>
      <c r="K44" s="1209"/>
      <c r="L44" s="1209"/>
      <c r="M44" s="1209"/>
      <c r="N44" s="1209"/>
      <c r="O44" s="1210"/>
    </row>
    <row r="45" spans="2:17" x14ac:dyDescent="0.15">
      <c r="B45" s="250"/>
      <c r="C45" s="246"/>
      <c r="D45" s="246"/>
      <c r="E45" s="246"/>
      <c r="F45" s="246"/>
      <c r="G45" s="1208"/>
      <c r="H45" s="1209"/>
      <c r="I45" s="1209"/>
      <c r="J45" s="1209"/>
      <c r="K45" s="1209"/>
      <c r="L45" s="1209"/>
      <c r="M45" s="1209"/>
      <c r="N45" s="1209"/>
      <c r="O45" s="1210"/>
    </row>
    <row r="46" spans="2:17" x14ac:dyDescent="0.15">
      <c r="B46" s="250"/>
      <c r="C46" s="246"/>
      <c r="D46" s="246"/>
      <c r="E46" s="246"/>
      <c r="F46" s="246"/>
      <c r="G46" s="1208"/>
      <c r="H46" s="1209"/>
      <c r="I46" s="1209"/>
      <c r="J46" s="1209"/>
      <c r="K46" s="1209"/>
      <c r="L46" s="1209"/>
      <c r="M46" s="1209"/>
      <c r="N46" s="1209"/>
      <c r="O46" s="1210"/>
    </row>
    <row r="47" spans="2:17" x14ac:dyDescent="0.15">
      <c r="B47" s="250"/>
      <c r="C47" s="246"/>
      <c r="D47" s="246"/>
      <c r="E47" s="246"/>
      <c r="F47" s="246"/>
      <c r="G47" s="1211"/>
      <c r="H47" s="1212"/>
      <c r="I47" s="1212"/>
      <c r="J47" s="1212"/>
      <c r="K47" s="1212"/>
      <c r="L47" s="1212"/>
      <c r="M47" s="1212"/>
      <c r="N47" s="1212"/>
      <c r="O47" s="1213"/>
    </row>
    <row r="48" spans="2:17" x14ac:dyDescent="0.15">
      <c r="B48" s="250"/>
      <c r="C48" s="246"/>
      <c r="D48" s="246"/>
      <c r="E48" s="246"/>
      <c r="F48" s="246"/>
      <c r="G48" s="246"/>
      <c r="H48" s="1214"/>
      <c r="I48" s="1214"/>
      <c r="J48" s="1214"/>
    </row>
    <row r="49" spans="1:17" x14ac:dyDescent="0.15">
      <c r="B49" s="250"/>
      <c r="C49" s="246"/>
      <c r="D49" s="246"/>
      <c r="E49" s="246"/>
      <c r="F49" s="246"/>
      <c r="G49" s="245" t="s">
        <v>552</v>
      </c>
    </row>
    <row r="50" spans="1:17" x14ac:dyDescent="0.15">
      <c r="B50" s="250"/>
      <c r="C50" s="246"/>
      <c r="D50" s="246"/>
      <c r="E50" s="246"/>
      <c r="F50" s="246"/>
      <c r="G50" s="1215"/>
      <c r="H50" s="1216"/>
      <c r="I50" s="1216"/>
      <c r="J50" s="1217"/>
      <c r="K50" s="1218" t="s">
        <v>515</v>
      </c>
      <c r="L50" s="1218" t="s">
        <v>516</v>
      </c>
      <c r="M50" s="1218" t="s">
        <v>517</v>
      </c>
      <c r="N50" s="1218" t="s">
        <v>518</v>
      </c>
      <c r="O50" s="1218" t="s">
        <v>519</v>
      </c>
    </row>
    <row r="51" spans="1:17" x14ac:dyDescent="0.15">
      <c r="B51" s="250"/>
      <c r="C51" s="246"/>
      <c r="D51" s="246"/>
      <c r="E51" s="246"/>
      <c r="F51" s="246"/>
      <c r="G51" s="1219" t="s">
        <v>553</v>
      </c>
      <c r="H51" s="1220"/>
      <c r="I51" s="1221" t="s">
        <v>554</v>
      </c>
      <c r="J51" s="1221"/>
      <c r="K51" s="1222"/>
      <c r="L51" s="1222"/>
      <c r="M51" s="1222"/>
      <c r="N51" s="1223">
        <v>29.4</v>
      </c>
      <c r="O51" s="1222"/>
    </row>
    <row r="52" spans="1:17" x14ac:dyDescent="0.15">
      <c r="B52" s="250"/>
      <c r="C52" s="246"/>
      <c r="D52" s="246"/>
      <c r="E52" s="246"/>
      <c r="F52" s="246"/>
      <c r="G52" s="1224"/>
      <c r="H52" s="1225"/>
      <c r="I52" s="1226"/>
      <c r="J52" s="1226"/>
      <c r="K52" s="1223"/>
      <c r="L52" s="1223"/>
      <c r="M52" s="1223"/>
      <c r="N52" s="1223"/>
      <c r="O52" s="1223"/>
    </row>
    <row r="53" spans="1:17" x14ac:dyDescent="0.15">
      <c r="A53" s="1227"/>
      <c r="B53" s="250"/>
      <c r="C53" s="246"/>
      <c r="D53" s="246"/>
      <c r="E53" s="246"/>
      <c r="F53" s="246"/>
      <c r="G53" s="1224"/>
      <c r="H53" s="1225"/>
      <c r="I53" s="1228" t="s">
        <v>555</v>
      </c>
      <c r="J53" s="1228"/>
      <c r="K53" s="1229"/>
      <c r="L53" s="1229"/>
      <c r="M53" s="1229"/>
      <c r="N53" s="1230">
        <v>51.3</v>
      </c>
      <c r="O53" s="1229"/>
    </row>
    <row r="54" spans="1:17" x14ac:dyDescent="0.15">
      <c r="A54" s="1227"/>
      <c r="B54" s="250"/>
      <c r="C54" s="246"/>
      <c r="D54" s="246"/>
      <c r="E54" s="246"/>
      <c r="F54" s="246"/>
      <c r="G54" s="1231"/>
      <c r="H54" s="1232"/>
      <c r="I54" s="1228"/>
      <c r="J54" s="1228"/>
      <c r="K54" s="1233"/>
      <c r="L54" s="1233"/>
      <c r="M54" s="1233"/>
      <c r="N54" s="1233"/>
      <c r="O54" s="1233"/>
    </row>
    <row r="55" spans="1:17" x14ac:dyDescent="0.15">
      <c r="A55" s="1227"/>
      <c r="B55" s="250"/>
      <c r="C55" s="246"/>
      <c r="D55" s="246"/>
      <c r="E55" s="246"/>
      <c r="F55" s="246"/>
      <c r="G55" s="1234" t="s">
        <v>556</v>
      </c>
      <c r="H55" s="1235"/>
      <c r="I55" s="1228" t="s">
        <v>554</v>
      </c>
      <c r="J55" s="1228"/>
      <c r="K55" s="1222"/>
      <c r="L55" s="1222"/>
      <c r="M55" s="1222"/>
      <c r="N55" s="1223">
        <v>33.6</v>
      </c>
      <c r="O55" s="1222"/>
    </row>
    <row r="56" spans="1:17" x14ac:dyDescent="0.15">
      <c r="A56" s="1227"/>
      <c r="B56" s="250"/>
      <c r="C56" s="246"/>
      <c r="D56" s="246"/>
      <c r="E56" s="246"/>
      <c r="F56" s="246"/>
      <c r="G56" s="1236"/>
      <c r="H56" s="1237"/>
      <c r="I56" s="1228"/>
      <c r="J56" s="1228"/>
      <c r="K56" s="1223"/>
      <c r="L56" s="1223"/>
      <c r="M56" s="1223"/>
      <c r="N56" s="1223"/>
      <c r="O56" s="1223"/>
    </row>
    <row r="57" spans="1:17" s="1227" customFormat="1" x14ac:dyDescent="0.15">
      <c r="B57" s="1238"/>
      <c r="C57" s="1204"/>
      <c r="D57" s="1204"/>
      <c r="E57" s="1204"/>
      <c r="F57" s="1204"/>
      <c r="G57" s="1236"/>
      <c r="H57" s="1237"/>
      <c r="I57" s="1239" t="s">
        <v>555</v>
      </c>
      <c r="J57" s="1239"/>
      <c r="K57" s="1229"/>
      <c r="L57" s="1229"/>
      <c r="M57" s="1229"/>
      <c r="N57" s="1230">
        <v>56.8</v>
      </c>
      <c r="O57" s="1229"/>
      <c r="P57" s="1240"/>
      <c r="Q57" s="1238"/>
    </row>
    <row r="58" spans="1:17" s="1227" customFormat="1" x14ac:dyDescent="0.15">
      <c r="A58" s="245"/>
      <c r="B58" s="1238"/>
      <c r="C58" s="1204"/>
      <c r="D58" s="1204"/>
      <c r="E58" s="1204"/>
      <c r="F58" s="1204"/>
      <c r="G58" s="1241"/>
      <c r="H58" s="1242"/>
      <c r="I58" s="1239"/>
      <c r="J58" s="1239"/>
      <c r="K58" s="1233"/>
      <c r="L58" s="1233"/>
      <c r="M58" s="1233"/>
      <c r="N58" s="1233"/>
      <c r="O58" s="1233"/>
      <c r="P58" s="1240"/>
      <c r="Q58" s="1238"/>
    </row>
    <row r="59" spans="1:17" s="1227" customFormat="1" x14ac:dyDescent="0.15">
      <c r="A59" s="245"/>
      <c r="B59" s="1238"/>
      <c r="C59" s="1204"/>
      <c r="D59" s="1204"/>
      <c r="E59" s="1204"/>
      <c r="F59" s="1204"/>
      <c r="G59" s="1204"/>
      <c r="H59" s="1204"/>
      <c r="I59" s="1204"/>
      <c r="J59" s="1204"/>
      <c r="K59" s="1243"/>
      <c r="L59" s="1243"/>
      <c r="M59" s="1243"/>
      <c r="N59" s="1243"/>
      <c r="O59" s="1243"/>
      <c r="P59" s="1240"/>
      <c r="Q59" s="1238"/>
    </row>
    <row r="60" spans="1:17" s="1227" customFormat="1" x14ac:dyDescent="0.15">
      <c r="A60" s="245"/>
      <c r="B60" s="1238"/>
      <c r="C60" s="1204"/>
      <c r="D60" s="1204"/>
      <c r="E60" s="1204"/>
      <c r="F60" s="1204"/>
      <c r="G60" s="1204"/>
      <c r="H60" s="1204"/>
      <c r="I60" s="1204"/>
      <c r="J60" s="1204"/>
      <c r="K60" s="1243"/>
      <c r="L60" s="1243"/>
      <c r="M60" s="1243"/>
      <c r="N60" s="1243"/>
      <c r="O60" s="1243"/>
      <c r="P60" s="1240"/>
      <c r="Q60" s="1238"/>
    </row>
    <row r="61" spans="1:17" s="1227" customFormat="1" x14ac:dyDescent="0.15">
      <c r="A61" s="245"/>
      <c r="B61" s="1244"/>
      <c r="C61" s="1245"/>
      <c r="D61" s="1245"/>
      <c r="E61" s="1245"/>
      <c r="F61" s="1245"/>
      <c r="G61" s="1245"/>
      <c r="H61" s="1245"/>
      <c r="I61" s="1245"/>
      <c r="J61" s="1245"/>
      <c r="K61" s="1245"/>
      <c r="L61" s="1245"/>
      <c r="M61" s="1246"/>
      <c r="N61" s="1246"/>
      <c r="O61" s="1246"/>
      <c r="P61" s="1247"/>
      <c r="Q61" s="1238"/>
    </row>
    <row r="62" spans="1:17" x14ac:dyDescent="0.15">
      <c r="B62" s="1202"/>
      <c r="C62" s="1202"/>
      <c r="D62" s="1202"/>
      <c r="E62" s="1202"/>
      <c r="F62" s="1202"/>
      <c r="G62" s="1202"/>
      <c r="H62" s="1202"/>
      <c r="I62" s="1202"/>
      <c r="J62" s="1202"/>
      <c r="K62" s="1202"/>
      <c r="L62" s="1202"/>
      <c r="M62" s="1202"/>
      <c r="N62" s="1202"/>
      <c r="O62" s="1202"/>
      <c r="P62" s="120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1203" t="s">
        <v>550</v>
      </c>
      <c r="I64" s="1204"/>
      <c r="J64" s="1204"/>
      <c r="K64" s="1204"/>
      <c r="L64" s="246"/>
      <c r="M64" s="246"/>
      <c r="N64" s="246"/>
      <c r="O64" s="246"/>
    </row>
    <row r="65" spans="2:30" x14ac:dyDescent="0.15">
      <c r="B65" s="250"/>
      <c r="C65" s="246"/>
      <c r="D65" s="246"/>
      <c r="E65" s="246"/>
      <c r="F65" s="246"/>
      <c r="G65" s="1248" t="s">
        <v>558</v>
      </c>
      <c r="H65" s="1249"/>
      <c r="I65" s="1249"/>
      <c r="J65" s="1249"/>
      <c r="K65" s="1249"/>
      <c r="L65" s="1249"/>
      <c r="M65" s="1249"/>
      <c r="N65" s="1249"/>
      <c r="O65" s="1250"/>
    </row>
    <row r="66" spans="2:30" x14ac:dyDescent="0.15">
      <c r="B66" s="250"/>
      <c r="C66" s="246"/>
      <c r="D66" s="246"/>
      <c r="E66" s="246"/>
      <c r="F66" s="246"/>
      <c r="G66" s="1251"/>
      <c r="H66" s="1252"/>
      <c r="I66" s="1252"/>
      <c r="J66" s="1252"/>
      <c r="K66" s="1252"/>
      <c r="L66" s="1252"/>
      <c r="M66" s="1252"/>
      <c r="N66" s="1252"/>
      <c r="O66" s="1253"/>
    </row>
    <row r="67" spans="2:30" x14ac:dyDescent="0.15">
      <c r="B67" s="250"/>
      <c r="C67" s="246"/>
      <c r="D67" s="246"/>
      <c r="E67" s="246"/>
      <c r="F67" s="246"/>
      <c r="G67" s="1251"/>
      <c r="H67" s="1252"/>
      <c r="I67" s="1252"/>
      <c r="J67" s="1252"/>
      <c r="K67" s="1252"/>
      <c r="L67" s="1252"/>
      <c r="M67" s="1252"/>
      <c r="N67" s="1252"/>
      <c r="O67" s="1253"/>
    </row>
    <row r="68" spans="2:30" x14ac:dyDescent="0.15">
      <c r="B68" s="250"/>
      <c r="C68" s="246"/>
      <c r="D68" s="246"/>
      <c r="E68" s="246"/>
      <c r="F68" s="246"/>
      <c r="G68" s="1251"/>
      <c r="H68" s="1252"/>
      <c r="I68" s="1252"/>
      <c r="J68" s="1252"/>
      <c r="K68" s="1252"/>
      <c r="L68" s="1252"/>
      <c r="M68" s="1252"/>
      <c r="N68" s="1252"/>
      <c r="O68" s="1253"/>
    </row>
    <row r="69" spans="2:30" x14ac:dyDescent="0.15">
      <c r="B69" s="250"/>
      <c r="C69" s="246"/>
      <c r="D69" s="246"/>
      <c r="E69" s="246"/>
      <c r="F69" s="246"/>
      <c r="G69" s="1254"/>
      <c r="H69" s="1255"/>
      <c r="I69" s="1255"/>
      <c r="J69" s="1255"/>
      <c r="K69" s="1255"/>
      <c r="L69" s="1255"/>
      <c r="M69" s="1255"/>
      <c r="N69" s="1255"/>
      <c r="O69" s="1256"/>
    </row>
    <row r="70" spans="2:30" x14ac:dyDescent="0.15">
      <c r="B70" s="250"/>
      <c r="C70" s="246"/>
      <c r="D70" s="246"/>
      <c r="E70" s="246"/>
      <c r="F70" s="246"/>
      <c r="G70" s="246"/>
      <c r="H70" s="1257"/>
      <c r="I70" s="1257"/>
      <c r="J70" s="1258"/>
      <c r="K70" s="1258"/>
      <c r="L70" s="1259"/>
      <c r="M70" s="1258"/>
      <c r="N70" s="1259"/>
      <c r="O70" s="1260"/>
    </row>
    <row r="71" spans="2:30" x14ac:dyDescent="0.15">
      <c r="B71" s="250"/>
      <c r="C71" s="246"/>
      <c r="D71" s="246"/>
      <c r="E71" s="246"/>
      <c r="F71" s="246"/>
      <c r="G71" s="1261" t="s">
        <v>559</v>
      </c>
      <c r="I71" s="1262"/>
      <c r="J71" s="1258"/>
      <c r="K71" s="1258"/>
      <c r="L71" s="1259"/>
      <c r="M71" s="1258"/>
      <c r="N71" s="1259"/>
      <c r="O71" s="1260"/>
    </row>
    <row r="72" spans="2:30" x14ac:dyDescent="0.15">
      <c r="B72" s="250"/>
      <c r="C72" s="246"/>
      <c r="D72" s="246"/>
      <c r="E72" s="246"/>
      <c r="F72" s="246"/>
      <c r="G72" s="1215"/>
      <c r="H72" s="1216"/>
      <c r="I72" s="1216"/>
      <c r="J72" s="1217"/>
      <c r="K72" s="1218" t="s">
        <v>515</v>
      </c>
      <c r="L72" s="1218" t="s">
        <v>516</v>
      </c>
      <c r="M72" s="1218" t="s">
        <v>517</v>
      </c>
      <c r="N72" s="1218" t="s">
        <v>518</v>
      </c>
      <c r="O72" s="1218" t="s">
        <v>519</v>
      </c>
    </row>
    <row r="73" spans="2:30" x14ac:dyDescent="0.15">
      <c r="B73" s="250"/>
      <c r="C73" s="246"/>
      <c r="D73" s="246"/>
      <c r="E73" s="246"/>
      <c r="F73" s="246"/>
      <c r="G73" s="1219" t="s">
        <v>553</v>
      </c>
      <c r="H73" s="1220"/>
      <c r="I73" s="1221" t="s">
        <v>554</v>
      </c>
      <c r="J73" s="1221"/>
      <c r="K73" s="1263">
        <v>53</v>
      </c>
      <c r="L73" s="1263">
        <v>43.2</v>
      </c>
      <c r="M73" s="1223">
        <v>37.799999999999997</v>
      </c>
      <c r="N73" s="1223">
        <v>29.4</v>
      </c>
      <c r="O73" s="1223">
        <v>23.7</v>
      </c>
      <c r="S73" s="245">
        <v>9.9</v>
      </c>
    </row>
    <row r="74" spans="2:30" x14ac:dyDescent="0.15">
      <c r="B74" s="250"/>
      <c r="C74" s="246"/>
      <c r="D74" s="246"/>
      <c r="E74" s="246"/>
      <c r="F74" s="246"/>
      <c r="G74" s="1224"/>
      <c r="H74" s="1225"/>
      <c r="I74" s="1226"/>
      <c r="J74" s="1226"/>
      <c r="K74" s="1263"/>
      <c r="L74" s="1263"/>
      <c r="M74" s="1223"/>
      <c r="N74" s="1223"/>
      <c r="O74" s="1223"/>
    </row>
    <row r="75" spans="2:30" x14ac:dyDescent="0.15">
      <c r="B75" s="250"/>
      <c r="C75" s="246"/>
      <c r="D75" s="246"/>
      <c r="E75" s="246"/>
      <c r="F75" s="246"/>
      <c r="G75" s="1224"/>
      <c r="H75" s="1225"/>
      <c r="I75" s="1228" t="s">
        <v>560</v>
      </c>
      <c r="J75" s="1228"/>
      <c r="K75" s="1230">
        <v>5.3</v>
      </c>
      <c r="L75" s="1230">
        <v>5.0999999999999996</v>
      </c>
      <c r="M75" s="1230">
        <v>4.5</v>
      </c>
      <c r="N75" s="1230">
        <v>4.4000000000000004</v>
      </c>
      <c r="O75" s="1230">
        <v>4.2</v>
      </c>
      <c r="U75" s="245">
        <v>81.2</v>
      </c>
      <c r="W75" s="245">
        <v>87.2</v>
      </c>
      <c r="Y75" s="245">
        <v>99.8</v>
      </c>
      <c r="AA75" s="245">
        <v>109.5</v>
      </c>
      <c r="AC75" s="245">
        <v>115.2</v>
      </c>
    </row>
    <row r="76" spans="2:30" x14ac:dyDescent="0.15">
      <c r="B76" s="250"/>
      <c r="C76" s="246"/>
      <c r="D76" s="246"/>
      <c r="E76" s="246"/>
      <c r="F76" s="246"/>
      <c r="G76" s="1231"/>
      <c r="H76" s="1232"/>
      <c r="I76" s="1228"/>
      <c r="J76" s="1228"/>
      <c r="K76" s="1233"/>
      <c r="L76" s="1233"/>
      <c r="M76" s="1233"/>
      <c r="N76" s="1233"/>
      <c r="O76" s="1233"/>
    </row>
    <row r="77" spans="2:30" x14ac:dyDescent="0.15">
      <c r="B77" s="250"/>
      <c r="C77" s="246"/>
      <c r="D77" s="246"/>
      <c r="E77" s="246"/>
      <c r="F77" s="246"/>
      <c r="G77" s="1234" t="s">
        <v>556</v>
      </c>
      <c r="H77" s="1235"/>
      <c r="I77" s="1228" t="s">
        <v>554</v>
      </c>
      <c r="J77" s="1228"/>
      <c r="K77" s="1263">
        <v>58.2</v>
      </c>
      <c r="L77" s="1263">
        <v>50.3</v>
      </c>
      <c r="M77" s="1223">
        <v>45.9</v>
      </c>
      <c r="N77" s="1223">
        <v>33.6</v>
      </c>
      <c r="O77" s="1223">
        <v>35.299999999999997</v>
      </c>
      <c r="R77" s="245">
        <v>12.3</v>
      </c>
      <c r="T77" s="245">
        <v>11.1</v>
      </c>
    </row>
    <row r="78" spans="2:30" x14ac:dyDescent="0.15">
      <c r="B78" s="250"/>
      <c r="C78" s="246"/>
      <c r="D78" s="246"/>
      <c r="E78" s="246"/>
      <c r="F78" s="246"/>
      <c r="G78" s="1236"/>
      <c r="H78" s="1237"/>
      <c r="I78" s="1228"/>
      <c r="J78" s="1228"/>
      <c r="K78" s="1263"/>
      <c r="L78" s="1263"/>
      <c r="M78" s="1223"/>
      <c r="N78" s="1223"/>
      <c r="O78" s="1223"/>
    </row>
    <row r="79" spans="2:30" x14ac:dyDescent="0.15">
      <c r="B79" s="250"/>
      <c r="C79" s="246"/>
      <c r="D79" s="246"/>
      <c r="E79" s="246"/>
      <c r="F79" s="246"/>
      <c r="G79" s="1236"/>
      <c r="H79" s="1237"/>
      <c r="I79" s="1264" t="s">
        <v>560</v>
      </c>
      <c r="J79" s="1239"/>
      <c r="K79" s="1265">
        <v>10.3</v>
      </c>
      <c r="L79" s="1265">
        <v>9.6</v>
      </c>
      <c r="M79" s="1265">
        <v>8.8000000000000007</v>
      </c>
      <c r="N79" s="1265">
        <v>7</v>
      </c>
      <c r="O79" s="1265">
        <v>6.9</v>
      </c>
      <c r="V79" s="245">
        <v>53.5</v>
      </c>
      <c r="X79" s="245">
        <v>48.2</v>
      </c>
      <c r="Z79" s="245">
        <v>34.200000000000003</v>
      </c>
      <c r="AB79" s="245">
        <v>30.3</v>
      </c>
      <c r="AD79" s="245">
        <v>28.9</v>
      </c>
    </row>
    <row r="80" spans="2:30" x14ac:dyDescent="0.15">
      <c r="B80" s="250"/>
      <c r="C80" s="246"/>
      <c r="D80" s="246"/>
      <c r="E80" s="246"/>
      <c r="F80" s="246"/>
      <c r="G80" s="1241"/>
      <c r="H80" s="1242"/>
      <c r="I80" s="1239"/>
      <c r="J80" s="1239"/>
      <c r="K80" s="1265"/>
      <c r="L80" s="1265"/>
      <c r="M80" s="1265"/>
      <c r="N80" s="1265"/>
      <c r="O80" s="1265"/>
    </row>
    <row r="81" spans="2:17" x14ac:dyDescent="0.15">
      <c r="B81" s="250"/>
      <c r="C81" s="246"/>
      <c r="D81" s="246"/>
      <c r="E81" s="246"/>
      <c r="F81" s="246"/>
      <c r="G81" s="246"/>
      <c r="H81" s="246"/>
      <c r="I81" s="246"/>
      <c r="J81" s="246"/>
      <c r="K81" s="1266"/>
      <c r="L81" s="246"/>
      <c r="M81" s="246"/>
      <c r="N81" s="246"/>
      <c r="O81" s="246"/>
    </row>
    <row r="82" spans="2:17" ht="17.25" x14ac:dyDescent="0.15">
      <c r="B82" s="250"/>
      <c r="C82" s="246"/>
      <c r="D82" s="246"/>
      <c r="E82" s="246"/>
      <c r="F82" s="246"/>
      <c r="G82" s="246"/>
      <c r="H82" s="246"/>
      <c r="I82" s="246"/>
      <c r="J82" s="246"/>
      <c r="K82" s="1267"/>
      <c r="L82" s="1267"/>
      <c r="M82" s="1267"/>
      <c r="N82" s="1267"/>
      <c r="O82" s="1267"/>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68"/>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N93"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514</v>
      </c>
      <c r="G2" s="113"/>
      <c r="H2" s="114"/>
    </row>
    <row r="3" spans="1:8" x14ac:dyDescent="0.15">
      <c r="A3" s="110" t="s">
        <v>507</v>
      </c>
      <c r="B3" s="115"/>
      <c r="C3" s="116"/>
      <c r="D3" s="117">
        <v>18933</v>
      </c>
      <c r="E3" s="118"/>
      <c r="F3" s="119">
        <v>50880</v>
      </c>
      <c r="G3" s="120"/>
      <c r="H3" s="121"/>
    </row>
    <row r="4" spans="1:8" x14ac:dyDescent="0.15">
      <c r="A4" s="122"/>
      <c r="B4" s="123"/>
      <c r="C4" s="124"/>
      <c r="D4" s="125">
        <v>11155</v>
      </c>
      <c r="E4" s="126"/>
      <c r="F4" s="127">
        <v>26879</v>
      </c>
      <c r="G4" s="128"/>
      <c r="H4" s="129"/>
    </row>
    <row r="5" spans="1:8" x14ac:dyDescent="0.15">
      <c r="A5" s="110" t="s">
        <v>509</v>
      </c>
      <c r="B5" s="115"/>
      <c r="C5" s="116"/>
      <c r="D5" s="117">
        <v>20964</v>
      </c>
      <c r="E5" s="118"/>
      <c r="F5" s="119">
        <v>63956</v>
      </c>
      <c r="G5" s="120"/>
      <c r="H5" s="121"/>
    </row>
    <row r="6" spans="1:8" x14ac:dyDescent="0.15">
      <c r="A6" s="122"/>
      <c r="B6" s="123"/>
      <c r="C6" s="124"/>
      <c r="D6" s="125">
        <v>16734</v>
      </c>
      <c r="E6" s="126"/>
      <c r="F6" s="127">
        <v>29239</v>
      </c>
      <c r="G6" s="128"/>
      <c r="H6" s="129"/>
    </row>
    <row r="7" spans="1:8" x14ac:dyDescent="0.15">
      <c r="A7" s="110" t="s">
        <v>510</v>
      </c>
      <c r="B7" s="115"/>
      <c r="C7" s="116"/>
      <c r="D7" s="117">
        <v>34176</v>
      </c>
      <c r="E7" s="118"/>
      <c r="F7" s="119">
        <v>66255</v>
      </c>
      <c r="G7" s="120"/>
      <c r="H7" s="121"/>
    </row>
    <row r="8" spans="1:8" x14ac:dyDescent="0.15">
      <c r="A8" s="122"/>
      <c r="B8" s="123"/>
      <c r="C8" s="124"/>
      <c r="D8" s="125">
        <v>26526</v>
      </c>
      <c r="E8" s="126"/>
      <c r="F8" s="127">
        <v>31822</v>
      </c>
      <c r="G8" s="128"/>
      <c r="H8" s="129"/>
    </row>
    <row r="9" spans="1:8" x14ac:dyDescent="0.15">
      <c r="A9" s="110" t="s">
        <v>511</v>
      </c>
      <c r="B9" s="115"/>
      <c r="C9" s="116"/>
      <c r="D9" s="117">
        <v>18350</v>
      </c>
      <c r="E9" s="118"/>
      <c r="F9" s="119">
        <v>47278</v>
      </c>
      <c r="G9" s="120"/>
      <c r="H9" s="121"/>
    </row>
    <row r="10" spans="1:8" x14ac:dyDescent="0.15">
      <c r="A10" s="122"/>
      <c r="B10" s="123"/>
      <c r="C10" s="124"/>
      <c r="D10" s="125">
        <v>14397</v>
      </c>
      <c r="E10" s="126"/>
      <c r="F10" s="127">
        <v>24096</v>
      </c>
      <c r="G10" s="128"/>
      <c r="H10" s="129"/>
    </row>
    <row r="11" spans="1:8" x14ac:dyDescent="0.15">
      <c r="A11" s="110" t="s">
        <v>512</v>
      </c>
      <c r="B11" s="115"/>
      <c r="C11" s="116"/>
      <c r="D11" s="117">
        <v>21095</v>
      </c>
      <c r="E11" s="118"/>
      <c r="F11" s="119">
        <v>44504</v>
      </c>
      <c r="G11" s="120"/>
      <c r="H11" s="121"/>
    </row>
    <row r="12" spans="1:8" x14ac:dyDescent="0.15">
      <c r="A12" s="122"/>
      <c r="B12" s="123"/>
      <c r="C12" s="130"/>
      <c r="D12" s="125">
        <v>16197</v>
      </c>
      <c r="E12" s="126"/>
      <c r="F12" s="127">
        <v>25876</v>
      </c>
      <c r="G12" s="128"/>
      <c r="H12" s="129"/>
    </row>
    <row r="13" spans="1:8" x14ac:dyDescent="0.15">
      <c r="A13" s="110"/>
      <c r="B13" s="115"/>
      <c r="C13" s="131"/>
      <c r="D13" s="132">
        <v>22704</v>
      </c>
      <c r="E13" s="133"/>
      <c r="F13" s="134">
        <v>54575</v>
      </c>
      <c r="G13" s="135"/>
      <c r="H13" s="121"/>
    </row>
    <row r="14" spans="1:8" x14ac:dyDescent="0.15">
      <c r="A14" s="122"/>
      <c r="B14" s="123"/>
      <c r="C14" s="124"/>
      <c r="D14" s="125">
        <v>17002</v>
      </c>
      <c r="E14" s="126"/>
      <c r="F14" s="127">
        <v>27582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6.55</v>
      </c>
      <c r="C19" s="136">
        <f>ROUND(VALUE(SUBSTITUTE(実質収支比率等に係る経年分析!G$48,"▲","-")),2)</f>
        <v>5.19</v>
      </c>
      <c r="D19" s="136">
        <f>ROUND(VALUE(SUBSTITUTE(実質収支比率等に係る経年分析!H$48,"▲","-")),2)</f>
        <v>5.26</v>
      </c>
      <c r="E19" s="136">
        <f>ROUND(VALUE(SUBSTITUTE(実質収支比率等に係る経年分析!I$48,"▲","-")),2)</f>
        <v>7.28</v>
      </c>
      <c r="F19" s="136">
        <f>ROUND(VALUE(SUBSTITUTE(実質収支比率等に係る経年分析!J$48,"▲","-")),2)</f>
        <v>6.47</v>
      </c>
    </row>
    <row r="20" spans="1:11" x14ac:dyDescent="0.15">
      <c r="A20" s="136" t="s">
        <v>44</v>
      </c>
      <c r="B20" s="136">
        <f>ROUND(VALUE(SUBSTITUTE(実質収支比率等に係る経年分析!F$47,"▲","-")),2)</f>
        <v>6.49</v>
      </c>
      <c r="C20" s="136">
        <f>ROUND(VALUE(SUBSTITUTE(実質収支比率等に係る経年分析!G$47,"▲","-")),2)</f>
        <v>9.52</v>
      </c>
      <c r="D20" s="136">
        <f>ROUND(VALUE(SUBSTITUTE(実質収支比率等に係る経年分析!H$47,"▲","-")),2)</f>
        <v>9.76</v>
      </c>
      <c r="E20" s="136">
        <f>ROUND(VALUE(SUBSTITUTE(実質収支比率等に係る経年分析!I$47,"▲","-")),2)</f>
        <v>8.9600000000000009</v>
      </c>
      <c r="F20" s="136">
        <f>ROUND(VALUE(SUBSTITUTE(実質収支比率等に係る経年分析!J$47,"▲","-")),2)</f>
        <v>9.07</v>
      </c>
    </row>
    <row r="21" spans="1:11" x14ac:dyDescent="0.15">
      <c r="A21" s="136" t="s">
        <v>45</v>
      </c>
      <c r="B21" s="136">
        <f>IF(ISNUMBER(VALUE(SUBSTITUTE(実質収支比率等に係る経年分析!F$49,"▲","-"))),ROUND(VALUE(SUBSTITUTE(実質収支比率等に係る経年分析!F$49,"▲","-")),2),NA())</f>
        <v>-0.06</v>
      </c>
      <c r="C21" s="136">
        <f>IF(ISNUMBER(VALUE(SUBSTITUTE(実質収支比率等に係る経年分析!G$49,"▲","-"))),ROUND(VALUE(SUBSTITUTE(実質収支比率等に係る経年分析!G$49,"▲","-")),2),NA())</f>
        <v>1.82</v>
      </c>
      <c r="D21" s="136">
        <f>IF(ISNUMBER(VALUE(SUBSTITUTE(実質収支比率等に係る経年分析!H$49,"▲","-"))),ROUND(VALUE(SUBSTITUTE(実質収支比率等に係る経年分析!H$49,"▲","-")),2),NA())</f>
        <v>0.45</v>
      </c>
      <c r="E21" s="136">
        <f>IF(ISNUMBER(VALUE(SUBSTITUTE(実質収支比率等に係る経年分析!I$49,"▲","-"))),ROUND(VALUE(SUBSTITUTE(実質収支比率等に係る経年分析!I$49,"▲","-")),2),NA())</f>
        <v>1.28</v>
      </c>
      <c r="F21" s="136">
        <f>IF(ISNUMBER(VALUE(SUBSTITUTE(実質収支比率等に係る経年分析!J$49,"▲","-"))),ROUND(VALUE(SUBSTITUTE(実質収支比率等に係る経年分析!J$49,"▲","-")),2),NA())</f>
        <v>-0.62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0.62</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2141</v>
      </c>
      <c r="E42" s="138"/>
      <c r="F42" s="138"/>
      <c r="G42" s="138">
        <f>'実質公債費比率（分子）の構造'!L$52</f>
        <v>2069</v>
      </c>
      <c r="H42" s="138"/>
      <c r="I42" s="138"/>
      <c r="J42" s="138">
        <f>'実質公債費比率（分子）の構造'!M$52</f>
        <v>1985</v>
      </c>
      <c r="K42" s="138"/>
      <c r="L42" s="138"/>
      <c r="M42" s="138">
        <f>'実質公債費比率（分子）の構造'!N$52</f>
        <v>1572</v>
      </c>
      <c r="N42" s="138"/>
      <c r="O42" s="138"/>
      <c r="P42" s="138">
        <f>'実質公債費比率（分子）の構造'!O$52</f>
        <v>1506</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102</v>
      </c>
      <c r="C44" s="138"/>
      <c r="D44" s="138"/>
      <c r="E44" s="138">
        <f>'実質公債費比率（分子）の構造'!L$50</f>
        <v>74</v>
      </c>
      <c r="F44" s="138"/>
      <c r="G44" s="138"/>
      <c r="H44" s="138">
        <f>'実質公債費比率（分子）の構造'!M$50</f>
        <v>13</v>
      </c>
      <c r="I44" s="138"/>
      <c r="J44" s="138"/>
      <c r="K44" s="138">
        <f>'実質公債費比率（分子）の構造'!N$50</f>
        <v>11</v>
      </c>
      <c r="L44" s="138"/>
      <c r="M44" s="138"/>
      <c r="N44" s="138">
        <f>'実質公債費比率（分子）の構造'!O$50</f>
        <v>11</v>
      </c>
      <c r="O44" s="138"/>
      <c r="P44" s="138"/>
    </row>
    <row r="45" spans="1:16" x14ac:dyDescent="0.15">
      <c r="A45" s="138" t="s">
        <v>55</v>
      </c>
      <c r="B45" s="138">
        <f>'実質公債費比率（分子）の構造'!K$49</f>
        <v>346</v>
      </c>
      <c r="C45" s="138"/>
      <c r="D45" s="138"/>
      <c r="E45" s="138">
        <f>'実質公債費比率（分子）の構造'!L$49</f>
        <v>303</v>
      </c>
      <c r="F45" s="138"/>
      <c r="G45" s="138"/>
      <c r="H45" s="138">
        <f>'実質公債費比率（分子）の構造'!M$49</f>
        <v>242</v>
      </c>
      <c r="I45" s="138"/>
      <c r="J45" s="138"/>
      <c r="K45" s="138">
        <f>'実質公債費比率（分子）の構造'!N$49</f>
        <v>90</v>
      </c>
      <c r="L45" s="138"/>
      <c r="M45" s="138"/>
      <c r="N45" s="138">
        <f>'実質公債費比率（分子）の構造'!O$49</f>
        <v>78</v>
      </c>
      <c r="O45" s="138"/>
      <c r="P45" s="138"/>
    </row>
    <row r="46" spans="1:16" x14ac:dyDescent="0.15">
      <c r="A46" s="138" t="s">
        <v>56</v>
      </c>
      <c r="B46" s="138">
        <f>'実質公債費比率（分子）の構造'!K$48</f>
        <v>209</v>
      </c>
      <c r="C46" s="138"/>
      <c r="D46" s="138"/>
      <c r="E46" s="138">
        <f>'実質公債費比率（分子）の構造'!L$48</f>
        <v>174</v>
      </c>
      <c r="F46" s="138"/>
      <c r="G46" s="138"/>
      <c r="H46" s="138">
        <f>'実質公債費比率（分子）の構造'!M$48</f>
        <v>138</v>
      </c>
      <c r="I46" s="138"/>
      <c r="J46" s="138"/>
      <c r="K46" s="138">
        <f>'実質公債費比率（分子）の構造'!N$48</f>
        <v>97</v>
      </c>
      <c r="L46" s="138"/>
      <c r="M46" s="138"/>
      <c r="N46" s="138">
        <f>'実質公債費比率（分子）の構造'!O$48</f>
        <v>63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2152</v>
      </c>
      <c r="C49" s="138"/>
      <c r="D49" s="138"/>
      <c r="E49" s="138">
        <f>'実質公債費比率（分子）の構造'!L$45</f>
        <v>2150</v>
      </c>
      <c r="F49" s="138"/>
      <c r="G49" s="138"/>
      <c r="H49" s="138">
        <f>'実質公債費比率（分子）の構造'!M$45</f>
        <v>2122</v>
      </c>
      <c r="I49" s="138"/>
      <c r="J49" s="138"/>
      <c r="K49" s="138">
        <f>'実質公債費比率（分子）の構造'!N$45</f>
        <v>2034</v>
      </c>
      <c r="L49" s="138"/>
      <c r="M49" s="138"/>
      <c r="N49" s="138">
        <f>'実質公債費比率（分子）の構造'!O$45</f>
        <v>1915</v>
      </c>
      <c r="O49" s="138"/>
      <c r="P49" s="138"/>
    </row>
    <row r="50" spans="1:16" x14ac:dyDescent="0.15">
      <c r="A50" s="138" t="s">
        <v>60</v>
      </c>
      <c r="B50" s="138" t="e">
        <f>NA()</f>
        <v>#N/A</v>
      </c>
      <c r="C50" s="138">
        <f>IF(ISNUMBER('実質公債費比率（分子）の構造'!K$53),'実質公債費比率（分子）の構造'!K$53,NA())</f>
        <v>668</v>
      </c>
      <c r="D50" s="138" t="e">
        <f>NA()</f>
        <v>#N/A</v>
      </c>
      <c r="E50" s="138" t="e">
        <f>NA()</f>
        <v>#N/A</v>
      </c>
      <c r="F50" s="138">
        <f>IF(ISNUMBER('実質公債費比率（分子）の構造'!L$53),'実質公債費比率（分子）の構造'!L$53,NA())</f>
        <v>632</v>
      </c>
      <c r="G50" s="138" t="e">
        <f>NA()</f>
        <v>#N/A</v>
      </c>
      <c r="H50" s="138" t="e">
        <f>NA()</f>
        <v>#N/A</v>
      </c>
      <c r="I50" s="138">
        <f>IF(ISNUMBER('実質公債費比率（分子）の構造'!M$53),'実質公債費比率（分子）の構造'!M$53,NA())</f>
        <v>530</v>
      </c>
      <c r="J50" s="138" t="e">
        <f>NA()</f>
        <v>#N/A</v>
      </c>
      <c r="K50" s="138" t="e">
        <f>NA()</f>
        <v>#N/A</v>
      </c>
      <c r="L50" s="138">
        <f>IF(ISNUMBER('実質公債費比率（分子）の構造'!N$53),'実質公債費比率（分子）の構造'!N$53,NA())</f>
        <v>660</v>
      </c>
      <c r="M50" s="138" t="e">
        <f>NA()</f>
        <v>#N/A</v>
      </c>
      <c r="N50" s="138" t="e">
        <f>NA()</f>
        <v>#N/A</v>
      </c>
      <c r="O50" s="138">
        <f>IF(ISNUMBER('実質公債費比率（分子）の構造'!O$53),'実質公債費比率（分子）の構造'!O$53,NA())</f>
        <v>561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15075</v>
      </c>
      <c r="E56" s="137"/>
      <c r="F56" s="137"/>
      <c r="G56" s="137">
        <f>'将来負担比率（分子）の構造'!J$52</f>
        <v>15474</v>
      </c>
      <c r="H56" s="137"/>
      <c r="I56" s="137"/>
      <c r="J56" s="137">
        <f>'将来負担比率（分子）の構造'!K$52</f>
        <v>15696</v>
      </c>
      <c r="K56" s="137"/>
      <c r="L56" s="137"/>
      <c r="M56" s="137">
        <f>'将来負担比率（分子）の構造'!L$52</f>
        <v>15755</v>
      </c>
      <c r="N56" s="137"/>
      <c r="O56" s="137"/>
      <c r="P56" s="137">
        <f>'将来負担比率（分子）の構造'!M$52</f>
        <v>15860</v>
      </c>
    </row>
    <row r="57" spans="1:16" x14ac:dyDescent="0.15">
      <c r="A57" s="137" t="s">
        <v>36</v>
      </c>
      <c r="B57" s="137"/>
      <c r="C57" s="137"/>
      <c r="D57" s="137">
        <f>'将来負担比率（分子）の構造'!I$51</f>
        <v>2531</v>
      </c>
      <c r="E57" s="137"/>
      <c r="F57" s="137"/>
      <c r="G57" s="137">
        <f>'将来負担比率（分子）の構造'!J$51</f>
        <v>2203</v>
      </c>
      <c r="H57" s="137"/>
      <c r="I57" s="137"/>
      <c r="J57" s="137">
        <f>'将来負担比率（分子）の構造'!K$51</f>
        <v>2111</v>
      </c>
      <c r="K57" s="137"/>
      <c r="L57" s="137"/>
      <c r="M57" s="137">
        <f>'将来負担比率（分子）の構造'!L$51</f>
        <v>1666</v>
      </c>
      <c r="N57" s="137"/>
      <c r="O57" s="137"/>
      <c r="P57" s="137">
        <f>'将来負担比率（分子）の構造'!M$51</f>
        <v>1298</v>
      </c>
    </row>
    <row r="58" spans="1:16" x14ac:dyDescent="0.15">
      <c r="A58" s="137" t="s">
        <v>35</v>
      </c>
      <c r="B58" s="137"/>
      <c r="C58" s="137"/>
      <c r="D58" s="137">
        <f>'将来負担比率（分子）の構造'!I$50</f>
        <v>2617</v>
      </c>
      <c r="E58" s="137"/>
      <c r="F58" s="137"/>
      <c r="G58" s="137">
        <f>'将来負担比率（分子）の構造'!J$50</f>
        <v>3228</v>
      </c>
      <c r="H58" s="137"/>
      <c r="I58" s="137"/>
      <c r="J58" s="137">
        <f>'将来負担比率（分子）の構造'!K$50</f>
        <v>3492</v>
      </c>
      <c r="K58" s="137"/>
      <c r="L58" s="137"/>
      <c r="M58" s="137">
        <f>'将来負担比率（分子）の構造'!L$50</f>
        <v>3821</v>
      </c>
      <c r="N58" s="137"/>
      <c r="O58" s="137"/>
      <c r="P58" s="137">
        <f>'将来負担比率（分子）の構造'!M$50</f>
        <v>4310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75</v>
      </c>
      <c r="C61" s="137"/>
      <c r="D61" s="137"/>
      <c r="E61" s="137">
        <f>'将来負担比率（分子）の構造'!J$46</f>
        <v>71</v>
      </c>
      <c r="F61" s="137"/>
      <c r="G61" s="137"/>
      <c r="H61" s="137">
        <f>'将来負担比率（分子）の構造'!K$46</f>
        <v>67</v>
      </c>
      <c r="I61" s="137"/>
      <c r="J61" s="137"/>
      <c r="K61" s="137">
        <f>'将来負担比率（分子）の構造'!L$46</f>
        <v>58</v>
      </c>
      <c r="L61" s="137"/>
      <c r="M61" s="137"/>
      <c r="N61" s="137">
        <f>'将来負担比率（分子）の構造'!M$46</f>
        <v>54</v>
      </c>
      <c r="O61" s="137"/>
      <c r="P61" s="137"/>
    </row>
    <row r="62" spans="1:16" x14ac:dyDescent="0.15">
      <c r="A62" s="137" t="s">
        <v>29</v>
      </c>
      <c r="B62" s="137">
        <f>'将来負担比率（分子）の構造'!I$45</f>
        <v>5268</v>
      </c>
      <c r="C62" s="137"/>
      <c r="D62" s="137"/>
      <c r="E62" s="137">
        <f>'将来負担比率（分子）の構造'!J$45</f>
        <v>5113</v>
      </c>
      <c r="F62" s="137"/>
      <c r="G62" s="137"/>
      <c r="H62" s="137">
        <f>'将来負担比率（分子）の構造'!K$45</f>
        <v>4980</v>
      </c>
      <c r="I62" s="137"/>
      <c r="J62" s="137"/>
      <c r="K62" s="137">
        <f>'将来負担比率（分子）の構造'!L$45</f>
        <v>4775</v>
      </c>
      <c r="L62" s="137"/>
      <c r="M62" s="137"/>
      <c r="N62" s="137">
        <f>'将来負担比率（分子）の構造'!M$45</f>
        <v>4730</v>
      </c>
      <c r="O62" s="137"/>
      <c r="P62" s="137"/>
    </row>
    <row r="63" spans="1:16" x14ac:dyDescent="0.15">
      <c r="A63" s="137" t="s">
        <v>28</v>
      </c>
      <c r="B63" s="137">
        <f>'将来負担比率（分子）の構造'!I$44</f>
        <v>984</v>
      </c>
      <c r="C63" s="137"/>
      <c r="D63" s="137"/>
      <c r="E63" s="137">
        <f>'将来負担比率（分子）の構造'!J$44</f>
        <v>756</v>
      </c>
      <c r="F63" s="137"/>
      <c r="G63" s="137"/>
      <c r="H63" s="137">
        <f>'将来負担比率（分子）の構造'!K$44</f>
        <v>543</v>
      </c>
      <c r="I63" s="137"/>
      <c r="J63" s="137"/>
      <c r="K63" s="137">
        <f>'将来負担比率（分子）の構造'!L$44</f>
        <v>460</v>
      </c>
      <c r="L63" s="137"/>
      <c r="M63" s="137"/>
      <c r="N63" s="137">
        <f>'将来負担比率（分子）の構造'!M$44</f>
        <v>376</v>
      </c>
      <c r="O63" s="137"/>
      <c r="P63" s="137"/>
    </row>
    <row r="64" spans="1:16" x14ac:dyDescent="0.15">
      <c r="A64" s="137" t="s">
        <v>27</v>
      </c>
      <c r="B64" s="137">
        <f>'将来負担比率（分子）の構造'!I$43</f>
        <v>1124</v>
      </c>
      <c r="C64" s="137"/>
      <c r="D64" s="137"/>
      <c r="E64" s="137">
        <f>'将来負担比率（分子）の構造'!J$43</f>
        <v>1205</v>
      </c>
      <c r="F64" s="137"/>
      <c r="G64" s="137"/>
      <c r="H64" s="137">
        <f>'将来負担比率（分子）の構造'!K$43</f>
        <v>1157</v>
      </c>
      <c r="I64" s="137"/>
      <c r="J64" s="137"/>
      <c r="K64" s="137">
        <f>'将来負担比率（分子）の構造'!L$43</f>
        <v>866</v>
      </c>
      <c r="L64" s="137"/>
      <c r="M64" s="137"/>
      <c r="N64" s="137">
        <f>'将来負担比率（分子）の構造'!M$43</f>
        <v>630</v>
      </c>
      <c r="O64" s="137"/>
      <c r="P64" s="137"/>
    </row>
    <row r="65" spans="1:16" x14ac:dyDescent="0.15">
      <c r="A65" s="137" t="s">
        <v>26</v>
      </c>
      <c r="B65" s="137">
        <f>'将来負担比率（分子）の構造'!I$42</f>
        <v>406</v>
      </c>
      <c r="C65" s="137"/>
      <c r="D65" s="137"/>
      <c r="E65" s="137">
        <f>'将来負担比率（分子）の構造'!J$42</f>
        <v>388</v>
      </c>
      <c r="F65" s="137"/>
      <c r="G65" s="137"/>
      <c r="H65" s="137">
        <f>'将来負担比率（分子）の構造'!K$42</f>
        <v>308</v>
      </c>
      <c r="I65" s="137"/>
      <c r="J65" s="137"/>
      <c r="K65" s="137">
        <f>'将来負担比率（分子）の構造'!L$42</f>
        <v>179</v>
      </c>
      <c r="L65" s="137"/>
      <c r="M65" s="137"/>
      <c r="N65" s="137">
        <f>'将来負担比率（分子）の構造'!M$42</f>
        <v>271</v>
      </c>
      <c r="O65" s="137"/>
      <c r="P65" s="137"/>
    </row>
    <row r="66" spans="1:16" x14ac:dyDescent="0.15">
      <c r="A66" s="137" t="s">
        <v>25</v>
      </c>
      <c r="B66" s="137">
        <f>'将来負担比率（分子）の構造'!I$41</f>
        <v>19367</v>
      </c>
      <c r="C66" s="137"/>
      <c r="D66" s="137"/>
      <c r="E66" s="137">
        <f>'将来負担比率（分子）の構造'!J$41</f>
        <v>19156</v>
      </c>
      <c r="F66" s="137"/>
      <c r="G66" s="137"/>
      <c r="H66" s="137">
        <f>'将来負担比率（分子）の構造'!K$41</f>
        <v>19346</v>
      </c>
      <c r="I66" s="137"/>
      <c r="J66" s="137"/>
      <c r="K66" s="137">
        <f>'将来負担比率（分子）の構造'!L$41</f>
        <v>18954</v>
      </c>
      <c r="L66" s="137"/>
      <c r="M66" s="137"/>
      <c r="N66" s="137">
        <f>'将来負担比率（分子）の構造'!M$41</f>
        <v>18682</v>
      </c>
      <c r="O66" s="137"/>
      <c r="P66" s="137"/>
    </row>
    <row r="67" spans="1:16" x14ac:dyDescent="0.15">
      <c r="A67" s="137" t="s">
        <v>64</v>
      </c>
      <c r="B67" s="137" t="e">
        <f>NA()</f>
        <v>#N/A</v>
      </c>
      <c r="C67" s="137">
        <f>IF(ISNUMBER('将来負担比率（分子）の構造'!I$53), IF('将来負担比率（分子）の構造'!I$53 &lt; 0, 0, '将来負担比率（分子）の構造'!I$53), NA())</f>
        <v>7002</v>
      </c>
      <c r="D67" s="137" t="e">
        <f>NA()</f>
        <v>#N/A</v>
      </c>
      <c r="E67" s="137" t="e">
        <f>NA()</f>
        <v>#N/A</v>
      </c>
      <c r="F67" s="137">
        <f>IF(ISNUMBER('将来負担比率（分子）の構造'!J$53), IF('将来負担比率（分子）の構造'!J$53 &lt; 0, 0, '将来負担比率（分子）の構造'!J$53), NA())</f>
        <v>5784</v>
      </c>
      <c r="G67" s="137" t="e">
        <f>NA()</f>
        <v>#N/A</v>
      </c>
      <c r="H67" s="137" t="e">
        <f>NA()</f>
        <v>#N/A</v>
      </c>
      <c r="I67" s="137">
        <f>IF(ISNUMBER('将来負担比率（分子）の構造'!K$53), IF('将来負担比率（分子）の構造'!K$53 &lt; 0, 0, '将来負担比率（分子）の構造'!K$53), NA())</f>
        <v>5101</v>
      </c>
      <c r="J67" s="137" t="e">
        <f>NA()</f>
        <v>#N/A</v>
      </c>
      <c r="K67" s="137" t="e">
        <f>NA()</f>
        <v>#N/A</v>
      </c>
      <c r="L67" s="137">
        <f>IF(ISNUMBER('将来負担比率（分子）の構造'!L$53), IF('将来負担比率（分子）の構造'!L$53 &lt; 0, 0, '将来負担比率（分子）の構造'!L$53), NA())</f>
        <v>4050</v>
      </c>
      <c r="M67" s="137" t="e">
        <f>NA()</f>
        <v>#N/A</v>
      </c>
      <c r="N67" s="137" t="e">
        <f>NA()</f>
        <v>#N/A</v>
      </c>
      <c r="O67" s="137">
        <f>IF(ISNUMBER('将来負担比率（分子）の構造'!M$53), IF('将来負担比率（分子）の構造'!M$53 &lt; 0, 0, '将来負担比率（分子）の構造'!M$53), NA())</f>
        <v>3274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2018-03-02T08:52:42Z</cp:lastPrinted>
  <dcterms:created xsi:type="dcterms:W3CDTF">2018-01-24T04:32:51Z</dcterms:created>
  <dcterms:modified xsi:type="dcterms:W3CDTF">2018-11-29T23:13:11Z</dcterms:modified>
  <cp:category/>
</cp:coreProperties>
</file>