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Sheet1" sheetId="17" r:id="rId14"/>
  </sheets>
  <calcPr calcId="125725" concurrentManualCount="2"/>
</workbook>
</file>

<file path=xl/calcChain.xml><?xml version="1.0" encoding="utf-8"?>
<calcChain xmlns="http://schemas.openxmlformats.org/spreadsheetml/2006/main">
  <c r="DV102" i="11"/>
  <c r="DQ102"/>
  <c r="DL102"/>
  <c r="DG102"/>
  <c r="DB102"/>
  <c r="CW102"/>
  <c r="CR102"/>
  <c r="AF88"/>
  <c r="BG34" i="9" l="1"/>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BW35"/>
  <c r="BW36" s="1"/>
  <c r="BW37" s="1"/>
  <c r="BW38" s="1"/>
  <c r="BW39" s="1"/>
  <c r="BW40" s="1"/>
  <c r="BW41" s="1"/>
  <c r="BW42" s="1"/>
  <c r="BE35"/>
  <c r="AM35"/>
  <c r="C35"/>
  <c r="CO34"/>
  <c r="BW34"/>
  <c r="AM34"/>
  <c r="U34"/>
  <c r="U35" s="1"/>
  <c r="U36" s="1"/>
  <c r="U37" s="1"/>
  <c r="C34"/>
  <c r="BE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<sst xmlns="http://schemas.openxmlformats.org/spreadsheetml/2006/main" count="932" uniqueCount="540">
  <si>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</si>
  <si>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</si>
  <si>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</si>
  <si>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</si>
  <si>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</si>
  <si>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</si>
  <si>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</si>
  <si>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</si>
  <si>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</si>
  <si>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</si>
  <si>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</si>
  <si>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</si>
  <si>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</si>
  <si>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</si>
  <si>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</si>
  <si>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</si>
  <si>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</si>
  <si>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</si>
  <si>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</si>
  <si>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</si>
  <si>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</si>
  <si>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</si>
  <si>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</si>
  <si>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</si>
  <si>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</si>
  <si>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</si>
  <si>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</si>
  <si>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</si>
  <si>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</si>
  <si>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</si>
  <si>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</si>
  <si>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</si>
  <si>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</si>
  <si>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</si>
  <si>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</si>
  <si>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</si>
  <si>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</si>
  <si>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</si>
  <si>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</si>
  <si>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</si>
  <si>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</si>
  <si>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</si>
  <si>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</si>
  <si>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</si>
  <si>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</si>
  <si>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</si>
  <si>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</si>
  <si>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</si>
  <si>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</si>
  <si>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</si>
  <si>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</si>
  <si>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</si>
  <si>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</si>
  <si>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</si>
  <si>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</si>
  <si>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</si>
  <si>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</si>
  <si>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</si>
  <si>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</si>
  <si>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</si>
  <si>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</si>
  <si>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</si>
  <si>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</si>
  <si>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</si>
  <si>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</si>
  <si>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</si>
  <si>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</si>
  <si>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</si>
  <si>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</si>
  <si>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</si>
  <si>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</si>
  <si>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</si>
  <si>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</si>
  <si>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</si>
  <si>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</si>
  <si>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</si>
  <si>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</si>
  <si>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</si>
  <si>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</si>
  <si>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</si>
  <si>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</si>
  <si>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</si>
  <si>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</si>
  <si>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</si>
  <si>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</si>
  <si>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</si>
  <si>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</si>
  <si>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</si>
  <si>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</si>
  <si>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</si>
  <si>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</si>
  <si>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</si>
  <si>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</si>
  <si>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</si>
  <si>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</si>
  <si>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</si>
  <si>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</si>
  <si>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</si>
  <si>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</si>
  <si>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</si>
  <si>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</si>
  <si>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</si>
  <si>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</si>
  <si>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</si>
  <si>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</si>
  <si>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</si>
  <si>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</si>
  <si>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</si>
  <si>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</si>
  <si>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</si>
  <si>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</si>
  <si>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</si>
  <si>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</si>
  <si>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</si>
  <si>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</si>
  <si>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</si>
  <si>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</si>
  <si>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</si>
  <si>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</si>
  <si>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</si>
  <si>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</si>
  <si>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</si>
  <si>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</si>
  <si>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</si>
  <si>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</si>
  <si>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</si>
  <si>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</si>
  <si>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</si>
  <si>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</si>
  <si>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</si>
  <si>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</si>
  <si>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</si>
  <si>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</si>
  <si>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</si>
  <si>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</si>
  <si>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</si>
  <si>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</si>
  <si>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</si>
  <si>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</si>
  <si>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</si>
  <si>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</si>
  <si>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</si>
  <si>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</si>
  <si>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</si>
  <si>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</si>
  <si>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</si>
  <si>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</si>
  <si>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</si>
  <si>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</si>
  <si>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</si>
  <si>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</si>
  <si>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</si>
  <si>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</si>
  <si>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</si>
  <si>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</si>
  <si>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</si>
  <si>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</si>
  <si>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</si>
  <si>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</si>
  <si>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</si>
  <si>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</si>
  <si>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</si>
  <si>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</si>
  <si>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</si>
  <si>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</si>
  <si>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</si>
  <si>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</si>
  <si>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</si>
  <si>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</si>
  <si>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</si>
  <si>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</si>
  <si>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</si>
  <si>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</si>
  <si>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</si>
  <si>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</si>
  <si>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</si>
  <si>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</si>
  <si>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</si>
  <si>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</si>
  <si>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</si>
  <si>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</si>
  <si>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</si>
  <si>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</si>
  <si>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</si>
  <si>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</si>
  <si>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</si>
  <si>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</si>
  <si>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</si>
  <si>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</si>
  <si>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</si>
  <si>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</si>
  <si>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</si>
  <si>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東京都清瀬市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</si>
  <si>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</si>
  <si>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</si>
  <si>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</si>
  <si>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</si>
  <si>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</si>
  <si>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</si>
  <si>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</si>
  <si>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</si>
  <si>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</si>
  <si>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</si>
  <si>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</si>
  <si>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</si>
  <si>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</si>
  <si>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</si>
  <si>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</si>
  <si>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</si>
  <si>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</si>
  <si>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</si>
  <si>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</si>
  <si>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</si>
  <si>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</si>
  <si>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</si>
  <si>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</si>
  <si>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</si>
  <si>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</si>
  <si>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</si>
  <si>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</si>
  <si>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</si>
  <si>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</si>
  <si>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</si>
  <si>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</si>
  <si>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</si>
  <si>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</si>
  <si>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</si>
  <si>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</si>
  <si>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</si>
  <si>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</si>
  <si>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</si>
  <si>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</si>
  <si>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</si>
  <si>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</si>
  <si>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</si>
  <si>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</si>
  <si>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</si>
  <si>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</si>
  <si>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</si>
  <si>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</si>
  <si>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</si>
  <si>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</si>
  <si>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</si>
  <si>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</si>
  <si>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</si>
  <si>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</si>
  <si>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</si>
  <si>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</si>
  <si>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</si>
  <si>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</si>
  <si>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</si>
  <si>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</si>
  <si>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</si>
  <si>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</si>
  <si>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</si>
  <si>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</si>
  <si>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</si>
  <si>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</si>
  <si>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</si>
  <si>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</si>
  <si>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</si>
  <si>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</si>
  <si>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</si>
  <si>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</si>
  <si>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</si>
  <si>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</si>
  <si>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</si>
  <si>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</si>
  <si>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</si>
  <si>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</si>
  <si>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</si>
  <si>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</si>
  <si>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</si>
  <si>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</si>
  <si>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</si>
  <si>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</si>
  <si>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</si>
  <si>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</si>
  <si>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</si>
  <si>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</si>
  <si>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</si>
  <si>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</si>
  <si>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</si>
  <si>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</si>
  <si>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</si>
  <si>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</si>
  <si>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</si>
  <si>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</si>
  <si>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</si>
  <si>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</si>
  <si>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</si>
  <si>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</si>
  <si>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</si>
  <si>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</si>
  <si>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</si>
  <si>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</si>
  <si>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</si>
  <si>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</si>
  <si>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</si>
  <si>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</si>
  <si>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</si>
  <si>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</si>
  <si>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</si>
  <si>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</si>
  <si>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</si>
  <si>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</si>
  <si>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</si>
  <si>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</si>
  <si>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</si>
  <si>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</si>
  <si>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</si>
  <si>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</si>
  <si>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</si>
  <si>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</si>
  <si>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</si>
  <si>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</si>
  <si>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</si>
  <si>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</si>
  <si>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</si>
  <si>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</si>
  <si>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</si>
  <si>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</si>
  <si>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</si>
  <si>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</si>
  <si>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</si>
  <si>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</si>
  <si>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</si>
  <si>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</si>
  <si>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</si>
  <si>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</si>
  <si>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</si>
  <si>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</si>
  <si>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</si>
  <si>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</si>
  <si>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</si>
  <si>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</si>
  <si>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</si>
  <si>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</si>
  <si>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</si>
  <si>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</si>
  <si>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東京都清瀬市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</si>
  <si>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</si>
  <si>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</si>
  <si>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</si>
  <si>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</si>
  <si>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</si>
  <si>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</si>
  <si>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</si>
  <si>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</si>
  <si>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</si>
  <si>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</si>
  <si>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</si>
  <si>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</si>
  <si>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</si>
  <si>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</si>
  <si>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</si>
  <si>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</si>
  <si>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</si>
  <si>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</si>
  <si>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</si>
  <si>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</si>
  <si>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</si>
  <si>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</si>
  <si>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</si>
  <si>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</si>
  <si>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</si>
  <si>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</si>
  <si>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</si>
  <si>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</si>
  <si>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</si>
  <si>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</si>
  <si>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</si>
  <si>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</si>
  <si>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</si>
  <si>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</si>
  <si>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</si>
  <si>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</si>
  <si>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</si>
  <si>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</si>
  <si>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</si>
  <si>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</si>
  <si>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</si>
  <si>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</si>
  <si>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</si>
  <si>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</si>
  <si>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</si>
  <si>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</si>
  <si>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</si>
  <si>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</si>
  <si>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</si>
  <si>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</si>
  <si>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</si>
  <si>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</si>
  <si>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</si>
  <si>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</si>
  <si>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</si>
  <si>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</si>
  <si>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</si>
  <si>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</si>
  <si>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</si>
  <si>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</si>
  <si>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</si>
  <si>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</si>
  <si>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</si>
  <si>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</si>
  <si>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</si>
  <si>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</si>
  <si>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</si>
  <si>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</si>
  <si>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</si>
  <si>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</si>
  <si>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</si>
  <si>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</si>
  <si>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</si>
  <si>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</si>
  <si>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</si>
  <si>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</si>
  <si>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</si>
  <si>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</si>
  <si>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</si>
  <si>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</si>
  <si>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</si>
  <si>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</si>
  <si>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</si>
  <si>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</si>
  <si>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</si>
  <si>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</si>
  <si>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</si>
  <si>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</si>
  <si>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</si>
  <si>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</si>
  <si>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</si>
  <si>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</si>
  <si>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</si>
  <si>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</si>
  <si>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</si>
  <si>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</si>
  <si>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</si>
  <si>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</si>
  <si>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</si>
  <si>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</si>
  <si>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</si>
  <si>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</si>
  <si>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</si>
  <si>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</si>
  <si>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</si>
  <si>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</si>
  <si>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</si>
  <si>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</si>
  <si>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</si>
  <si>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</si>
  <si>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</si>
  <si>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</si>
  <si>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</si>
  <si>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</si>
  <si>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</si>
  <si>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</si>
  <si>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</si>
  <si>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</si>
  <si>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</si>
  <si>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</si>
  <si>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</si>
  <si>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</si>
  <si>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</si>
  <si>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</si>
  <si>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</si>
  <si>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</si>
  <si>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</si>
  <si>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</si>
  <si>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</si>
  <si>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</si>
  <si>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</si>
  <si>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</si>
  <si>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</si>
  <si>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</si>
  <si>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</si>
  <si>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</si>
  <si>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</si>
  <si>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</si>
  <si>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</si>
  <si>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</si>
  <si>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</si>
  <si>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</si>
  <si>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</si>
  <si>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</si>
  <si>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</si>
  <si>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</si>
  <si>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</si>
  <si>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</si>
  <si>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</si>
  <si>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</si>
  <si>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</si>
  <si>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</si>
  <si>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</si>
  <si>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</si>
  <si>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</si>
  <si>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</si>
  <si>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</si>
  <si>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</si>
  <si>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</si>
  <si>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</si>
  <si>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</si>
  <si>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</si>
  <si>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</si>
  <si>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</si>
  <si>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</si>
  <si>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</si>
  <si>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</si>
  <si>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</si>
  <si>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</si>
  <si>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</si>
  <si>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</si>
  <si>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</si>
  <si>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</si>
  <si>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</si>
  <si>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</si>
  <si>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</si>
  <si>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</si>
  <si>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</si>
  <si>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</si>
  <si>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0.06</t>
  </si>
  <si>
    <t>一般会計</t>
  </si>
  <si>
    <t>介護保険特別会計</t>
  </si>
  <si>
    <t>国民健康保険事業特別会計</t>
  </si>
  <si>
    <t>下水道事業特別会計</t>
  </si>
  <si>
    <t>後期高齢者医療特別会計</t>
  </si>
  <si>
    <t>駐車場事業特別会計</t>
  </si>
  <si>
    <t>その他会計（赤字）</t>
  </si>
  <si>
    <t>その他会計（黒字）</t>
  </si>
  <si>
    <t>柳泉園組合</t>
    <rPh sb="0" eb="1">
      <t>リュウ</t>
    </rPh>
    <rPh sb="1" eb="2">
      <t>セン</t>
    </rPh>
    <rPh sb="2" eb="3">
      <t>エン</t>
    </rPh>
    <rPh sb="3" eb="5">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</si>
  <si>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</si>
  <si>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</si>
  <si>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</si>
  <si>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t>
    <rPh sb="0" eb="2">
      <t>トウキョウ</t>
    </rPh>
    <rPh sb="2" eb="5">
      <t>シチョウソン</t>
    </rPh>
    <rPh sb="5" eb="7">
      <t>ソウゴウ</t>
    </rPh>
    <rPh sb="7" eb="9">
      <t>ジム</t>
    </rPh>
    <rPh sb="9" eb="11">
      <t>クミアイ</t>
    </rPh>
    <phoneticPr fontId="2"/>
  </si>
  <si>
    <t>多摩六都科学館組合</t>
    <rPh sb="0" eb="2">
      <t>タマ</t>
    </rPh>
    <rPh sb="2" eb="3">
      <t>ロク</t>
    </rPh>
    <rPh sb="3" eb="4">
      <t>ト</t>
    </rPh>
    <rPh sb="4" eb="7">
      <t>カガクカン</t>
    </rPh>
    <rPh sb="7" eb="9">
      <t>クミアイ</t>
    </rPh>
    <phoneticPr fontId="2"/>
  </si>
  <si>
    <t>昭和病院企業団</t>
    <rPh sb="0" eb="2">
      <t>ショウワ</t>
    </rPh>
    <rPh sb="2" eb="4">
      <t>ビョウイン</t>
    </rPh>
    <rPh sb="4" eb="6">
      <t>キギョウ</t>
    </rPh>
    <rPh sb="6" eb="7">
      <t>ダン</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</si>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</sst>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22034</c:v>
                </c:pt>
                <c:pt idx="1">
                  <c:v>18933</c:v>
                </c:pt>
                <c:pt idx="2">
                  <c:v>20964</c:v>
                </c:pt>
                <c:pt idx="3">
                  <c:v>34176</c:v>
                </c:pt>
                <c:pt idx="4">
                  <c:v>18350</c:v>
                </c:pt>
              </c:numCache>
            </c:numRef>
          </c:val>
        </c:ser>
        <c:marker val="1"/>
        <c:axId val="101695872"/>
        <c:axId val="101697792"/>
      </c:lineChart>
      <c:catAx>
        <c:axId val="10169587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97792"/>
        <c:crosses val="autoZero"/>
        <c:auto val="1"/>
        <c:lblAlgn val="ctr"/>
        <c:lblOffset val="100"/>
        <c:tickLblSkip val="1"/>
        <c:tickMarkSkip val="1"/>
      </c:catAx>
      <c:valAx>
        <c:axId val="10169779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9587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7.18</c:v>
                </c:pt>
                <c:pt idx="1">
                  <c:v>6.55</c:v>
                </c:pt>
                <c:pt idx="2">
                  <c:v>5.19</c:v>
                </c:pt>
                <c:pt idx="3">
                  <c:v>5.26</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5.97</c:v>
                </c:pt>
                <c:pt idx="1">
                  <c:v>6.49</c:v>
                </c:pt>
                <c:pt idx="2">
                  <c:v>9.52</c:v>
                </c:pt>
                <c:pt idx="3">
                  <c:v>9.76</c:v>
                </c:pt>
                <c:pt idx="4">
                  <c:v>8.9600000000000009</c:v>
                </c:pt>
              </c:numCache>
            </c:numRef>
          </c:val>
        </c:ser>
        <c:gapWidth val="250"/>
        <c:overlap val="100"/>
        <c:axId val="105935232"/>
        <c:axId val="1059371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c:v>
                </c:pt>
                <c:pt idx="1">
                  <c:v>-0.06</c:v>
                </c:pt>
                <c:pt idx="2">
                  <c:v>1.82</c:v>
                </c:pt>
                <c:pt idx="3">
                  <c:v>0.45</c:v>
                </c:pt>
                <c:pt idx="4">
                  <c:v>1.28</c:v>
                </c:pt>
              </c:numCache>
            </c:numRef>
          </c:val>
        </c:ser>
        <c:marker val="1"/>
        <c:axId val="105935232"/>
        <c:axId val="105937152"/>
      </c:lineChart>
      <c:catAx>
        <c:axId val="105935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37152"/>
        <c:crosses val="autoZero"/>
        <c:auto val="1"/>
        <c:lblAlgn val="ctr"/>
        <c:lblOffset val="100"/>
        <c:tickLblSkip val="1"/>
        <c:tickMarkSkip val="1"/>
      </c:catAx>
      <c:valAx>
        <c:axId val="1059371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35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0.01</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0.09</c:v>
                </c:pt>
                <c:pt idx="4">
                  <c:v>#N/A</c:v>
                </c:pt>
                <c:pt idx="5">
                  <c:v>0.06</c:v>
                </c:pt>
                <c:pt idx="6">
                  <c:v>#N/A</c:v>
                </c:pt>
                <c:pt idx="7">
                  <c:v>0.04</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0.73</c:v>
                </c:pt>
                <c:pt idx="4">
                  <c:v>#N/A</c:v>
                </c:pt>
                <c:pt idx="5">
                  <c:v>0.34</c:v>
                </c:pt>
                <c:pt idx="6">
                  <c:v>#N/A</c:v>
                </c:pt>
                <c:pt idx="7">
                  <c:v>0.27</c:v>
                </c:pt>
                <c:pt idx="8">
                  <c:v>#N/A</c:v>
                </c:pt>
                <c:pt idx="9">
                  <c:v>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1.59</c:v>
                </c:pt>
                <c:pt idx="2">
                  <c:v>#N/A</c:v>
                </c:pt>
                <c:pt idx="3">
                  <c:v>2.12</c:v>
                </c:pt>
                <c:pt idx="4">
                  <c:v>#N/A</c:v>
                </c:pt>
                <c:pt idx="5">
                  <c:v>1.8</c:v>
                </c:pt>
                <c:pt idx="6">
                  <c:v>#N/A</c:v>
                </c:pt>
                <c:pt idx="7">
                  <c:v>1.75</c:v>
                </c:pt>
                <c:pt idx="8">
                  <c:v>#N/A</c:v>
                </c:pt>
                <c:pt idx="9">
                  <c:v>1.27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c:v>
                </c:pt>
                <c:pt idx="2">
                  <c:v>#N/A</c:v>
                </c:pt>
                <c:pt idx="3">
                  <c:v>0.9</c:v>
                </c:pt>
                <c:pt idx="4">
                  <c:v>#N/A</c:v>
                </c:pt>
                <c:pt idx="5">
                  <c:v>0.9</c:v>
                </c:pt>
                <c:pt idx="6">
                  <c:v>#N/A</c:v>
                </c:pt>
                <c:pt idx="7">
                  <c:v>1.3</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7.17</c:v>
                </c:pt>
                <c:pt idx="2">
                  <c:v>#N/A</c:v>
                </c:pt>
                <c:pt idx="3">
                  <c:v>6.54</c:v>
                </c:pt>
                <c:pt idx="4">
                  <c:v>#N/A</c:v>
                </c:pt>
                <c:pt idx="5">
                  <c:v>5.18</c:v>
                </c:pt>
                <c:pt idx="6">
                  <c:v>#N/A</c:v>
                </c:pt>
                <c:pt idx="7">
                  <c:v>5.26</c:v>
                </c:pt>
                <c:pt idx="8">
                  <c:v>#N/A</c:v>
                </c:pt>
                <c:pt idx="9">
                  <c:v>7.27</c:v>
                </c:pt>
              </c:numCache>
            </c:numRef>
          </c:val>
        </c:ser>
        <c:overlap val="100"/>
        <c:axId val="106832640"/>
        <c:axId val="106834176"/>
      </c:barChart>
      <c:catAx>
        <c:axId val="1068326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34176"/>
        <c:crosses val="autoZero"/>
        <c:auto val="1"/>
        <c:lblAlgn val="ctr"/>
        <c:lblOffset val="100"/>
        <c:tickLblSkip val="1"/>
        <c:tickMarkSkip val="1"/>
      </c:catAx>
      <c:valAx>
        <c:axId val="1068341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326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2066</c:v>
                </c:pt>
                <c:pt idx="5">
                  <c:v>2141</c:v>
                </c:pt>
                <c:pt idx="8">
                  <c:v>2069</c:v>
                </c:pt>
                <c:pt idx="11">
                  <c:v>1985</c:v>
                </c:pt>
                <c:pt idx="14">
                  <c:v>1572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133</c:v>
                </c:pt>
                <c:pt idx="3">
                  <c:v>102</c:v>
                </c:pt>
                <c:pt idx="6">
                  <c:v>74</c:v>
                </c:pt>
                <c:pt idx="9">
                  <c:v>13</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356</c:v>
                </c:pt>
                <c:pt idx="3">
                  <c:v>346</c:v>
                </c:pt>
                <c:pt idx="6">
                  <c:v>303</c:v>
                </c:pt>
                <c:pt idx="9">
                  <c:v>242</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150</c:v>
                </c:pt>
                <c:pt idx="3">
                  <c:v>209</c:v>
                </c:pt>
                <c:pt idx="6">
                  <c:v>174</c:v>
                </c:pt>
                <c:pt idx="9">
                  <c:v>138</c:v>
                </c:pt>
                <c:pt idx="12">
                  <c:v>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9</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2152</c:v>
                </c:pt>
                <c:pt idx="3">
                  <c:v>2152</c:v>
                </c:pt>
                <c:pt idx="6">
                  <c:v>2150</c:v>
                </c:pt>
                <c:pt idx="9">
                  <c:v>2122</c:v>
                </c:pt>
                <c:pt idx="12">
                  <c:v>2034</c:v>
                </c:pt>
              </c:numCache>
            </c:numRef>
          </c:val>
        </c:ser>
        <c:gapWidth val="100"/>
        <c:overlap val="100"/>
        <c:axId val="102671488"/>
        <c:axId val="1026734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734</c:v>
                </c:pt>
                <c:pt idx="2">
                  <c:v>#N/A</c:v>
                </c:pt>
                <c:pt idx="3">
                  <c:v>#N/A</c:v>
                </c:pt>
                <c:pt idx="4">
                  <c:v>668</c:v>
                </c:pt>
                <c:pt idx="5">
                  <c:v>#N/A</c:v>
                </c:pt>
                <c:pt idx="6">
                  <c:v>#N/A</c:v>
                </c:pt>
                <c:pt idx="7">
                  <c:v>632</c:v>
                </c:pt>
                <c:pt idx="8">
                  <c:v>#N/A</c:v>
                </c:pt>
                <c:pt idx="9">
                  <c:v>#N/A</c:v>
                </c:pt>
                <c:pt idx="10">
                  <c:v>530</c:v>
                </c:pt>
                <c:pt idx="11">
                  <c:v>#N/A</c:v>
                </c:pt>
                <c:pt idx="12">
                  <c:v>#N/A</c:v>
                </c:pt>
                <c:pt idx="13">
                  <c:v>660</c:v>
                </c:pt>
                <c:pt idx="14">
                  <c:v>#N/A</c:v>
                </c:pt>
              </c:numCache>
            </c:numRef>
          </c:val>
        </c:ser>
        <c:marker val="1"/>
        <c:axId val="102671488"/>
        <c:axId val="102673408"/>
      </c:lineChart>
      <c:catAx>
        <c:axId val="1026714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73408"/>
        <c:crosses val="autoZero"/>
        <c:auto val="1"/>
        <c:lblAlgn val="ctr"/>
        <c:lblOffset val="100"/>
        <c:tickLblSkip val="1"/>
        <c:tickMarkSkip val="1"/>
      </c:catAx>
      <c:valAx>
        <c:axId val="1026734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714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14777</c:v>
                </c:pt>
                <c:pt idx="5">
                  <c:v>15075</c:v>
                </c:pt>
                <c:pt idx="8">
                  <c:v>15474</c:v>
                </c:pt>
                <c:pt idx="11">
                  <c:v>15696</c:v>
                </c:pt>
                <c:pt idx="14">
                  <c:v>15755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2671</c:v>
                </c:pt>
                <c:pt idx="5">
                  <c:v>2531</c:v>
                </c:pt>
                <c:pt idx="8">
                  <c:v>2203</c:v>
                </c:pt>
                <c:pt idx="11">
                  <c:v>2111</c:v>
                </c:pt>
                <c:pt idx="14">
                  <c:v>1666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2118</c:v>
                </c:pt>
                <c:pt idx="5">
                  <c:v>2617</c:v>
                </c:pt>
                <c:pt idx="8">
                  <c:v>3228</c:v>
                </c:pt>
                <c:pt idx="11">
                  <c:v>3492</c:v>
                </c:pt>
                <c:pt idx="14">
                  <c:v>3821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79</c:v>
                </c:pt>
                <c:pt idx="3">
                  <c:v>75</c:v>
                </c:pt>
                <c:pt idx="6">
                  <c:v>71</c:v>
                </c:pt>
                <c:pt idx="9">
                  <c:v>67</c:v>
                </c:pt>
                <c:pt idx="12">
                  <c:v>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5361</c:v>
                </c:pt>
                <c:pt idx="3">
                  <c:v>5268</c:v>
                </c:pt>
                <c:pt idx="6">
                  <c:v>5113</c:v>
                </c:pt>
                <c:pt idx="9">
                  <c:v>4980</c:v>
                </c:pt>
                <c:pt idx="12">
                  <c:v>4775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1358</c:v>
                </c:pt>
                <c:pt idx="3">
                  <c:v>984</c:v>
                </c:pt>
                <c:pt idx="6">
                  <c:v>756</c:v>
                </c:pt>
                <c:pt idx="9">
                  <c:v>543</c:v>
                </c:pt>
                <c:pt idx="12">
                  <c:v>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831</c:v>
                </c:pt>
                <c:pt idx="3">
                  <c:v>1124</c:v>
                </c:pt>
                <c:pt idx="6">
                  <c:v>1205</c:v>
                </c:pt>
                <c:pt idx="9">
                  <c:v>1157</c:v>
                </c:pt>
                <c:pt idx="12">
                  <c:v>866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798</c:v>
                </c:pt>
                <c:pt idx="3">
                  <c:v>406</c:v>
                </c:pt>
                <c:pt idx="6">
                  <c:v>388</c:v>
                </c:pt>
                <c:pt idx="9">
                  <c:v>308</c:v>
                </c:pt>
                <c:pt idx="12">
                  <c:v>179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19354</c:v>
                </c:pt>
                <c:pt idx="3">
                  <c:v>19367</c:v>
                </c:pt>
                <c:pt idx="6">
                  <c:v>19156</c:v>
                </c:pt>
                <c:pt idx="9">
                  <c:v>19346</c:v>
                </c:pt>
                <c:pt idx="12">
                  <c:v>18954</c:v>
                </c:pt>
              </c:numCache>
            </c:numRef>
          </c:val>
        </c:ser>
        <c:gapWidth val="100"/>
        <c:overlap val="100"/>
        <c:axId val="108394752"/>
        <c:axId val="1084911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8215</c:v>
                </c:pt>
                <c:pt idx="2">
                  <c:v>#N/A</c:v>
                </c:pt>
                <c:pt idx="3">
                  <c:v>#N/A</c:v>
                </c:pt>
                <c:pt idx="4">
                  <c:v>7002</c:v>
                </c:pt>
                <c:pt idx="5">
                  <c:v>#N/A</c:v>
                </c:pt>
                <c:pt idx="6">
                  <c:v>#N/A</c:v>
                </c:pt>
                <c:pt idx="7">
                  <c:v>5784</c:v>
                </c:pt>
                <c:pt idx="8">
                  <c:v>#N/A</c:v>
                </c:pt>
                <c:pt idx="9">
                  <c:v>#N/A</c:v>
                </c:pt>
                <c:pt idx="10">
                  <c:v>5101</c:v>
                </c:pt>
                <c:pt idx="11">
                  <c:v>#N/A</c:v>
                </c:pt>
                <c:pt idx="12">
                  <c:v>#N/A</c:v>
                </c:pt>
                <c:pt idx="13">
                  <c:v>4050</c:v>
                </c:pt>
                <c:pt idx="14">
                  <c:v>#N/A</c:v>
                </c:pt>
              </c:numCache>
            </c:numRef>
          </c:val>
        </c:ser>
        <c:marker val="1"/>
        <c:axId val="108394752"/>
        <c:axId val="108491136"/>
      </c:lineChart>
      <c:catAx>
        <c:axId val="1083947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91136"/>
        <c:crosses val="autoZero"/>
        <c:auto val="1"/>
        <c:lblAlgn val="ctr"/>
        <c:lblOffset val="100"/>
        <c:tickLblSkip val="1"/>
        <c:tickMarkSkip val="1"/>
      </c:catAx>
      <c:valAx>
        <c:axId val="1084911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947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元利償還金等（</a:t>
          </a:r>
          <a:r>
            <a:rPr kumimoji="1" lang="en-US" altLang="ja-JP" sz="1100">
              <a:solidFill>
                <a:schemeClr val="dk1"/>
              </a:solidFill>
              <a:latin typeface="+mn-lt"/>
              <a:ea typeface="+mn-ea"/>
              <a:cs typeface="+mn-cs"/>
            </a:rPr>
            <a:t>A</a:t>
          </a:r>
          <a:r>
            <a:rPr kumimoji="1" lang="ja-JP" altLang="ja-JP" sz="1100">
              <a:solidFill>
                <a:schemeClr val="dk1"/>
              </a:solidFill>
              <a:latin typeface="+mn-lt"/>
              <a:ea typeface="+mn-ea"/>
              <a:cs typeface="+mn-cs"/>
            </a:rPr>
            <a:t>）については、下水道事業特別会計の公債費及び一部事務組合の公債費が減したことから、</a:t>
          </a:r>
          <a:r>
            <a:rPr kumimoji="1" lang="en-US" altLang="ja-JP" sz="1100">
              <a:solidFill>
                <a:schemeClr val="dk1"/>
              </a:solidFill>
              <a:latin typeface="+mn-lt"/>
              <a:ea typeface="+mn-ea"/>
              <a:cs typeface="+mn-cs"/>
            </a:rPr>
            <a:t>283</a:t>
          </a:r>
          <a:r>
            <a:rPr kumimoji="1" lang="ja-JP" altLang="ja-JP" sz="1100">
              <a:solidFill>
                <a:schemeClr val="dk1"/>
              </a:solidFill>
              <a:latin typeface="+mn-lt"/>
              <a:ea typeface="+mn-ea"/>
              <a:cs typeface="+mn-cs"/>
            </a:rPr>
            <a:t>百万円減額している。</a:t>
          </a:r>
          <a:endParaRPr kumimoji="1" lang="en-US" altLang="ja-JP" sz="1100">
            <a:solidFill>
              <a:schemeClr val="dk1"/>
            </a:solidFill>
            <a:latin typeface="+mn-lt"/>
            <a:ea typeface="+mn-ea"/>
            <a:cs typeface="+mn-cs"/>
          </a:endParaRPr>
        </a:p>
        <a:p>
          <a:pPr rtl="0" eaLnBrk="1" fontAlgn="base" latinLnBrk="0" hangingPunct="1"/>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今後は市庁舎の建替及び市内公共施設の耐震化工事など、地方債を発行する事業が見込まれるため、公債費の動向には引き続き注視していく必要がある。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今後とも新規事業の実施等について総点検を図り新規発行の抑制に努める。</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年度決算の将来負担額（</a:t>
          </a:r>
          <a:r>
            <a:rPr lang="en-US" altLang="ja-JP" sz="1100" b="0" i="0" baseline="0">
              <a:solidFill>
                <a:schemeClr val="dk1"/>
              </a:solidFill>
              <a:latin typeface="+mn-lt"/>
              <a:ea typeface="+mn-ea"/>
              <a:cs typeface="+mn-cs"/>
            </a:rPr>
            <a:t>A</a:t>
          </a:r>
          <a:r>
            <a:rPr lang="ja-JP" altLang="ja-JP" sz="1100" b="0" i="0" baseline="0">
              <a:solidFill>
                <a:schemeClr val="dk1"/>
              </a:solidFill>
              <a:latin typeface="+mn-lt"/>
              <a:ea typeface="+mn-ea"/>
              <a:cs typeface="+mn-cs"/>
            </a:rPr>
            <a:t>）について、平成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年度決算と比較して</a:t>
          </a:r>
          <a:r>
            <a:rPr lang="en-US" altLang="ja-JP" sz="1100" b="0" i="0" baseline="0">
              <a:solidFill>
                <a:schemeClr val="dk1"/>
              </a:solidFill>
              <a:latin typeface="+mn-lt"/>
              <a:ea typeface="+mn-ea"/>
              <a:cs typeface="+mn-cs"/>
            </a:rPr>
            <a:t>1,109</a:t>
          </a:r>
          <a:r>
            <a:rPr lang="ja-JP" altLang="ja-JP" sz="1100" b="0" i="0" baseline="0">
              <a:solidFill>
                <a:schemeClr val="dk1"/>
              </a:solidFill>
              <a:latin typeface="+mn-lt"/>
              <a:ea typeface="+mn-ea"/>
              <a:cs typeface="+mn-cs"/>
            </a:rPr>
            <a:t>百万円減少している</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地方債残高については学校等の大規模改修の減少、</a:t>
          </a:r>
          <a:r>
            <a:rPr kumimoji="1" lang="ja-JP" altLang="ja-JP" sz="1100">
              <a:solidFill>
                <a:schemeClr val="dk1"/>
              </a:solidFill>
              <a:latin typeface="+mn-lt"/>
              <a:ea typeface="+mn-ea"/>
              <a:cs typeface="+mn-cs"/>
            </a:rPr>
            <a:t>職員の年齢構成の変化による退職手当負担見込額の減少などにより減少となっている</a:t>
          </a:r>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充当財源額（</a:t>
          </a:r>
          <a:r>
            <a:rPr lang="en-US" altLang="ja-JP" sz="1100" b="0" i="0" baseline="0">
              <a:solidFill>
                <a:schemeClr val="dk1"/>
              </a:solidFill>
              <a:latin typeface="+mn-lt"/>
              <a:ea typeface="+mn-ea"/>
              <a:cs typeface="+mn-cs"/>
            </a:rPr>
            <a:t>B</a:t>
          </a:r>
          <a:r>
            <a:rPr lang="ja-JP" altLang="ja-JP" sz="1100" b="0" i="0" baseline="0">
              <a:solidFill>
                <a:schemeClr val="dk1"/>
              </a:solidFill>
              <a:latin typeface="+mn-lt"/>
              <a:ea typeface="+mn-ea"/>
              <a:cs typeface="+mn-cs"/>
            </a:rPr>
            <a:t>）の増加については、基金残高の増加に加え、臨時財政対策債の公債費償還算入により、基準財政需要額算入見込額が増加していることが要因である。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今後も後世への負担を少しでも軽減するよう、新規事業の実施等について総点検を図り、財政の健全化を図る。</a:t>
          </a:r>
          <a:endParaRPr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東京都清瀬市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74,403
73,291
10.23
29,449,223
28,346,046
1,092,301
15,012,618
18,953,515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類似団体と比較して同水準であるが、依然として東京都多摩地域</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市の中では最も低い水準である。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基準財政収入額の特徴としては、個人市民税額が少額であること、大口の納税法人がほとんどないことなど、担税力が弱いことが挙げられる。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一方、基準財政需要額の特徴では、高齢化率が高いこと、市内に高度医療機関が多く存在することから医療費や社会保障費などの民生費が大きいことが影響している。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コンビニ収納や口座振替の推進を行い、税収の徴収強化に努めるとともに、</a:t>
          </a:r>
          <a:r>
            <a:rPr lang="ja-JP" altLang="ja-JP" sz="1100" b="0" i="0" baseline="0">
              <a:solidFill>
                <a:schemeClr val="dk1"/>
              </a:solidFill>
              <a:latin typeface="+mn-lt"/>
              <a:ea typeface="+mn-ea"/>
              <a:cs typeface="+mn-cs"/>
            </a:rPr>
            <a:t>生活保護費をはじめとする社会保障関係経費については</a:t>
          </a:r>
          <a:r>
            <a:rPr lang="ja-JP" altLang="ja-JP" sz="1100">
              <a:solidFill>
                <a:schemeClr val="dk1"/>
              </a:solidFill>
              <a:latin typeface="+mn-lt"/>
              <a:ea typeface="+mn-ea"/>
              <a:cs typeface="+mn-cs"/>
            </a:rPr>
            <a:t>生活困窮者の自立支援事業などを進めて行政運営コストの削減に努める。</a:t>
          </a:r>
          <a:endParaRPr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52070</xdr:rowOff>
    </xdr:from>
    <xdr:to>
      <xdr:col>7</xdr:col>
      <xdr:colOff>152400</xdr:colOff>
      <xdr:row>41</xdr:row>
      <xdr:rowOff>76200</xdr:rowOff>
    </xdr:to>
    <xdr:cxnSp macro="">
      <xdr:nvCxnSpPr>
        <xdr:cNvPr id="66" name="直線コネクタ 65"/>
        <xdr:cNvCxnSpPr/>
      </xdr:nvCxnSpPr>
      <xdr:spPr>
        <a:xfrm flipV="1">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69" name="直線コネクタ 68"/>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76200</xdr:rowOff>
    </xdr:to>
    <xdr:cxnSp macro="">
      <xdr:nvCxnSpPr>
        <xdr:cNvPr id="72" name="直線コネクタ 71"/>
        <xdr:cNvCxnSpPr/>
      </xdr:nvCxnSpPr>
      <xdr:spPr>
        <a:xfrm>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52070</xdr:rowOff>
    </xdr:to>
    <xdr:cxnSp macro="">
      <xdr:nvCxnSpPr>
        <xdr:cNvPr id="75" name="直線コネクタ 74"/>
        <xdr:cNvCxnSpPr/>
      </xdr:nvCxnSpPr>
      <xdr:spPr>
        <a:xfrm>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5" name="円/楕円 84"/>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144797</xdr:rowOff>
    </xdr:from>
    <xdr:ext cx="762000" cy="259045"/>
    <xdr:sp macro="" textlink="">
      <xdr:nvSpPr>
        <xdr:cNvPr id="86"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7" name="円/楕円 86"/>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8" name="テキスト ボックス 87"/>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9" name="円/楕円 88"/>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0" name="テキスト ボックス 89"/>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1" name="円/楕円 90"/>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113047</xdr:rowOff>
    </xdr:from>
    <xdr:ext cx="762000" cy="259045"/>
    <xdr:sp macro="" textlink="">
      <xdr:nvSpPr>
        <xdr:cNvPr id="92" name="テキスト ボックス 91"/>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年度決算においては、平成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年度決算と比較して</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ポイント前年度よりも改善した。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歳入においては、市税や地方消費税交付金の増加により経常一般財源が</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8,188</a:t>
          </a:r>
          <a:r>
            <a:rPr lang="ja-JP" altLang="ja-JP" sz="1100" b="0" i="0" baseline="0">
              <a:solidFill>
                <a:schemeClr val="dk1"/>
              </a:solidFill>
              <a:latin typeface="+mn-lt"/>
              <a:ea typeface="+mn-ea"/>
              <a:cs typeface="+mn-cs"/>
            </a:rPr>
            <a:t>万円増額し、歳出では、扶助費や繰出金が増加したものの、公債費や補助費等の減少により、経常経費充当一般財源全体では</a:t>
          </a:r>
          <a:r>
            <a:rPr lang="en-US" altLang="ja-JP" sz="1100" b="0" i="0" baseline="0">
              <a:solidFill>
                <a:schemeClr val="dk1"/>
              </a:solidFill>
              <a:latin typeface="+mn-lt"/>
              <a:ea typeface="+mn-ea"/>
              <a:cs typeface="+mn-cs"/>
            </a:rPr>
            <a:t>9,506</a:t>
          </a:r>
          <a:r>
            <a:rPr lang="ja-JP" altLang="ja-JP" sz="1100" b="0" i="0" baseline="0">
              <a:solidFill>
                <a:schemeClr val="dk1"/>
              </a:solidFill>
              <a:latin typeface="+mn-lt"/>
              <a:ea typeface="+mn-ea"/>
              <a:cs typeface="+mn-cs"/>
            </a:rPr>
            <a:t>万円減額となったことが要因である。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しかしながら、経常収支比率の改善については、消費税率の引上げが主な要因となっており、今後も、生活保護費をはじめとする社会保障関係経費の増加や公共施設の耐震化、小学校の校舎大規模改造など、多額の財源を要する課題が多くあることから、引き続き財政の健全化に努めていかなければならない。</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63</xdr:row>
      <xdr:rowOff>55699</xdr:rowOff>
    </xdr:to>
    <xdr:cxnSp macro="">
      <xdr:nvCxnSpPr>
        <xdr:cNvPr id="131" name="直線コネクタ 130"/>
        <xdr:cNvCxnSpPr/>
      </xdr:nvCxnSpPr>
      <xdr:spPr>
        <a:xfrm flipV="1">
          <a:off x="4114800" y="10657115"/>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55699</xdr:rowOff>
    </xdr:from>
    <xdr:to>
      <xdr:col>6</xdr:col>
      <xdr:colOff>0</xdr:colOff>
      <xdr:row>63</xdr:row>
      <xdr:rowOff>69487</xdr:rowOff>
    </xdr:to>
    <xdr:cxnSp macro="">
      <xdr:nvCxnSpPr>
        <xdr:cNvPr id="134" name="直線コネクタ 133"/>
        <xdr:cNvCxnSpPr/>
      </xdr:nvCxnSpPr>
      <xdr:spPr>
        <a:xfrm flipV="1">
          <a:off x="3225800" y="108570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35016</xdr:rowOff>
    </xdr:from>
    <xdr:to>
      <xdr:col>4</xdr:col>
      <xdr:colOff>482600</xdr:colOff>
      <xdr:row>63</xdr:row>
      <xdr:rowOff>69487</xdr:rowOff>
    </xdr:to>
    <xdr:cxnSp macro="">
      <xdr:nvCxnSpPr>
        <xdr:cNvPr id="137" name="直線コネクタ 136"/>
        <xdr:cNvCxnSpPr/>
      </xdr:nvCxnSpPr>
      <xdr:spPr>
        <a:xfrm>
          <a:off x="2336800" y="1083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137523</xdr:rowOff>
    </xdr:from>
    <xdr:to>
      <xdr:col>3</xdr:col>
      <xdr:colOff>279400</xdr:colOff>
      <xdr:row>63</xdr:row>
      <xdr:rowOff>35016</xdr:rowOff>
    </xdr:to>
    <xdr:cxnSp macro="">
      <xdr:nvCxnSpPr>
        <xdr:cNvPr id="140" name="直線コネクタ 139"/>
        <xdr:cNvCxnSpPr/>
      </xdr:nvCxnSpPr>
      <xdr:spPr>
        <a:xfrm>
          <a:off x="1447800" y="107674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50" name="円/楕円 149"/>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164392</xdr:rowOff>
    </xdr:from>
    <xdr:ext cx="762000" cy="259045"/>
    <xdr:sp macro="" textlink="">
      <xdr:nvSpPr>
        <xdr:cNvPr id="151"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2" name="円/楕円 151"/>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91276</xdr:rowOff>
    </xdr:from>
    <xdr:ext cx="736600" cy="259045"/>
    <xdr:sp macro="" textlink="">
      <xdr:nvSpPr>
        <xdr:cNvPr id="153" name="テキスト ボックス 152"/>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18687</xdr:rowOff>
    </xdr:from>
    <xdr:to>
      <xdr:col>4</xdr:col>
      <xdr:colOff>533400</xdr:colOff>
      <xdr:row>63</xdr:row>
      <xdr:rowOff>120287</xdr:rowOff>
    </xdr:to>
    <xdr:sp macro="" textlink="">
      <xdr:nvSpPr>
        <xdr:cNvPr id="154" name="円/楕円 153"/>
        <xdr:cNvSpPr/>
      </xdr:nvSpPr>
      <xdr:spPr>
        <a:xfrm>
          <a:off x="3175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105064</xdr:rowOff>
    </xdr:from>
    <xdr:ext cx="762000" cy="259045"/>
    <xdr:sp macro="" textlink="">
      <xdr:nvSpPr>
        <xdr:cNvPr id="155" name="テキスト ボックス 154"/>
        <xdr:cNvSpPr txBox="1"/>
      </xdr:nvSpPr>
      <xdr:spPr>
        <a:xfrm>
          <a:off x="2844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155666</xdr:rowOff>
    </xdr:from>
    <xdr:to>
      <xdr:col>3</xdr:col>
      <xdr:colOff>330200</xdr:colOff>
      <xdr:row>63</xdr:row>
      <xdr:rowOff>85816</xdr:rowOff>
    </xdr:to>
    <xdr:sp macro="" textlink="">
      <xdr:nvSpPr>
        <xdr:cNvPr id="156" name="円/楕円 155"/>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70593</xdr:rowOff>
    </xdr:from>
    <xdr:ext cx="762000" cy="259045"/>
    <xdr:sp macro="" textlink="">
      <xdr:nvSpPr>
        <xdr:cNvPr id="157" name="テキスト ボックス 156"/>
        <xdr:cNvSpPr txBox="1"/>
      </xdr:nvSpPr>
      <xdr:spPr>
        <a:xfrm>
          <a:off x="1955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58" name="円/楕円 157"/>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59" name="テキスト ボックス 158"/>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人件費、物件費等の合計額の人口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人当たりの金額が類似団体平均を下回っているのは、物件費が低水準であることが理由である。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104783</xdr:rowOff>
    </xdr:from>
    <xdr:to>
      <xdr:col>7</xdr:col>
      <xdr:colOff>152400</xdr:colOff>
      <xdr:row>83</xdr:row>
      <xdr:rowOff>125481</xdr:rowOff>
    </xdr:to>
    <xdr:cxnSp macro="">
      <xdr:nvCxnSpPr>
        <xdr:cNvPr id="194" name="直線コネクタ 193"/>
        <xdr:cNvCxnSpPr/>
      </xdr:nvCxnSpPr>
      <xdr:spPr>
        <a:xfrm>
          <a:off x="4114800" y="14335133"/>
          <a:ext cx="8382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60317</xdr:rowOff>
    </xdr:from>
    <xdr:to>
      <xdr:col>6</xdr:col>
      <xdr:colOff>0</xdr:colOff>
      <xdr:row>83</xdr:row>
      <xdr:rowOff>104783</xdr:rowOff>
    </xdr:to>
    <xdr:cxnSp macro="">
      <xdr:nvCxnSpPr>
        <xdr:cNvPr id="197" name="直線コネクタ 196"/>
        <xdr:cNvCxnSpPr/>
      </xdr:nvCxnSpPr>
      <xdr:spPr>
        <a:xfrm>
          <a:off x="3225800" y="14290667"/>
          <a:ext cx="889000" cy="4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59968</xdr:rowOff>
    </xdr:from>
    <xdr:to>
      <xdr:col>4</xdr:col>
      <xdr:colOff>482600</xdr:colOff>
      <xdr:row>83</xdr:row>
      <xdr:rowOff>60317</xdr:rowOff>
    </xdr:to>
    <xdr:cxnSp macro="">
      <xdr:nvCxnSpPr>
        <xdr:cNvPr id="200" name="直線コネクタ 199"/>
        <xdr:cNvCxnSpPr/>
      </xdr:nvCxnSpPr>
      <xdr:spPr>
        <a:xfrm>
          <a:off x="2336800" y="1429031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59968</xdr:rowOff>
    </xdr:from>
    <xdr:to>
      <xdr:col>3</xdr:col>
      <xdr:colOff>279400</xdr:colOff>
      <xdr:row>83</xdr:row>
      <xdr:rowOff>85813</xdr:rowOff>
    </xdr:to>
    <xdr:cxnSp macro="">
      <xdr:nvCxnSpPr>
        <xdr:cNvPr id="203" name="直線コネクタ 202"/>
        <xdr:cNvCxnSpPr/>
      </xdr:nvCxnSpPr>
      <xdr:spPr>
        <a:xfrm flipV="1">
          <a:off x="1447800" y="14290318"/>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74681</xdr:rowOff>
    </xdr:from>
    <xdr:to>
      <xdr:col>7</xdr:col>
      <xdr:colOff>203200</xdr:colOff>
      <xdr:row>84</xdr:row>
      <xdr:rowOff>4831</xdr:rowOff>
    </xdr:to>
    <xdr:sp macro="" textlink="">
      <xdr:nvSpPr>
        <xdr:cNvPr id="213" name="円/楕円 212"/>
        <xdr:cNvSpPr/>
      </xdr:nvSpPr>
      <xdr:spPr>
        <a:xfrm>
          <a:off x="4902200" y="143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91208</xdr:rowOff>
    </xdr:from>
    <xdr:ext cx="762000" cy="259045"/>
    <xdr:sp macro="" textlink="">
      <xdr:nvSpPr>
        <xdr:cNvPr id="214" name="人件費・物件費等の状況該当値テキスト"/>
        <xdr:cNvSpPr txBox="1"/>
      </xdr:nvSpPr>
      <xdr:spPr>
        <a:xfrm>
          <a:off x="5041900" y="1415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53983</xdr:rowOff>
    </xdr:from>
    <xdr:to>
      <xdr:col>6</xdr:col>
      <xdr:colOff>50800</xdr:colOff>
      <xdr:row>83</xdr:row>
      <xdr:rowOff>155583</xdr:rowOff>
    </xdr:to>
    <xdr:sp macro="" textlink="">
      <xdr:nvSpPr>
        <xdr:cNvPr id="215" name="円/楕円 214"/>
        <xdr:cNvSpPr/>
      </xdr:nvSpPr>
      <xdr:spPr>
        <a:xfrm>
          <a:off x="4064000" y="142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165760</xdr:rowOff>
    </xdr:from>
    <xdr:ext cx="736600" cy="259045"/>
    <xdr:sp macro="" textlink="">
      <xdr:nvSpPr>
        <xdr:cNvPr id="216" name="テキスト ボックス 215"/>
        <xdr:cNvSpPr txBox="1"/>
      </xdr:nvSpPr>
      <xdr:spPr>
        <a:xfrm>
          <a:off x="3733800" y="1405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9517</xdr:rowOff>
    </xdr:from>
    <xdr:to>
      <xdr:col>4</xdr:col>
      <xdr:colOff>533400</xdr:colOff>
      <xdr:row>83</xdr:row>
      <xdr:rowOff>111117</xdr:rowOff>
    </xdr:to>
    <xdr:sp macro="" textlink="">
      <xdr:nvSpPr>
        <xdr:cNvPr id="217" name="円/楕円 216"/>
        <xdr:cNvSpPr/>
      </xdr:nvSpPr>
      <xdr:spPr>
        <a:xfrm>
          <a:off x="3175000" y="14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121294</xdr:rowOff>
    </xdr:from>
    <xdr:ext cx="762000" cy="259045"/>
    <xdr:sp macro="" textlink="">
      <xdr:nvSpPr>
        <xdr:cNvPr id="218" name="テキスト ボックス 217"/>
        <xdr:cNvSpPr txBox="1"/>
      </xdr:nvSpPr>
      <xdr:spPr>
        <a:xfrm>
          <a:off x="2844800" y="140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9168</xdr:rowOff>
    </xdr:from>
    <xdr:to>
      <xdr:col>3</xdr:col>
      <xdr:colOff>330200</xdr:colOff>
      <xdr:row>83</xdr:row>
      <xdr:rowOff>110768</xdr:rowOff>
    </xdr:to>
    <xdr:sp macro="" textlink="">
      <xdr:nvSpPr>
        <xdr:cNvPr id="219" name="円/楕円 218"/>
        <xdr:cNvSpPr/>
      </xdr:nvSpPr>
      <xdr:spPr>
        <a:xfrm>
          <a:off x="2286000" y="142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120945</xdr:rowOff>
    </xdr:from>
    <xdr:ext cx="762000" cy="259045"/>
    <xdr:sp macro="" textlink="">
      <xdr:nvSpPr>
        <xdr:cNvPr id="220" name="テキスト ボックス 219"/>
        <xdr:cNvSpPr txBox="1"/>
      </xdr:nvSpPr>
      <xdr:spPr>
        <a:xfrm>
          <a:off x="1955800" y="140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35013</xdr:rowOff>
    </xdr:from>
    <xdr:to>
      <xdr:col>2</xdr:col>
      <xdr:colOff>127000</xdr:colOff>
      <xdr:row>83</xdr:row>
      <xdr:rowOff>136613</xdr:rowOff>
    </xdr:to>
    <xdr:sp macro="" textlink="">
      <xdr:nvSpPr>
        <xdr:cNvPr id="221" name="円/楕円 220"/>
        <xdr:cNvSpPr/>
      </xdr:nvSpPr>
      <xdr:spPr>
        <a:xfrm>
          <a:off x="1397000" y="142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146790</xdr:rowOff>
    </xdr:from>
    <xdr:ext cx="762000" cy="259045"/>
    <xdr:sp macro="" textlink="">
      <xdr:nvSpPr>
        <xdr:cNvPr id="222" name="テキスト ボックス 221"/>
        <xdr:cNvSpPr txBox="1"/>
      </xdr:nvSpPr>
      <xdr:spPr>
        <a:xfrm>
          <a:off x="1066800" y="140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年度に実施された給料表見直しによる一時的な給与水準の上昇も、当初の見込み通り</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年程度で改善され、類似団体平均と同水準となった。平成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年から平成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年度においては、国家公務員の給与削減の影響により指数が上昇した。</a:t>
          </a:r>
          <a:endParaRPr lang="en-US" altLang="ja-JP" sz="1100" b="0" i="0" baseline="0">
            <a:solidFill>
              <a:schemeClr val="dk1"/>
            </a:solidFill>
            <a:latin typeface="+mn-lt"/>
            <a:ea typeface="+mn-ea"/>
            <a:cs typeface="+mn-cs"/>
          </a:endParaRPr>
        </a:p>
        <a:p>
          <a:r>
            <a:rPr kumimoji="1" lang="ja-JP" altLang="ja-JP" sz="1100" b="0" i="0" baseline="0">
              <a:solidFill>
                <a:schemeClr val="dk1"/>
              </a:solidFill>
              <a:latin typeface="+mn-lt"/>
              <a:ea typeface="+mn-ea"/>
              <a:cs typeface="+mn-cs"/>
            </a:rPr>
            <a:t>　今後とも各種手当の総点検を行うなど、より一層の給与の適正化に努める。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55880</xdr:rowOff>
    </xdr:to>
    <xdr:cxnSp macro="">
      <xdr:nvCxnSpPr>
        <xdr:cNvPr id="256" name="直線コネクタ 255"/>
        <xdr:cNvCxnSpPr/>
      </xdr:nvCxnSpPr>
      <xdr:spPr>
        <a:xfrm>
          <a:off x="16179800" y="145889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96096</xdr:rowOff>
    </xdr:to>
    <xdr:cxnSp macro="">
      <xdr:nvCxnSpPr>
        <xdr:cNvPr id="259" name="直線コネクタ 258"/>
        <xdr:cNvCxnSpPr/>
      </xdr:nvCxnSpPr>
      <xdr:spPr>
        <a:xfrm flipV="1">
          <a:off x="15290800" y="1458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37677</xdr:rowOff>
    </xdr:to>
    <xdr:cxnSp macro="">
      <xdr:nvCxnSpPr>
        <xdr:cNvPr id="262" name="直線コネクタ 261"/>
        <xdr:cNvCxnSpPr/>
      </xdr:nvCxnSpPr>
      <xdr:spPr>
        <a:xfrm flipV="1">
          <a:off x="14401800" y="14669346"/>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89</xdr:row>
      <xdr:rowOff>37677</xdr:rowOff>
    </xdr:to>
    <xdr:cxnSp macro="">
      <xdr:nvCxnSpPr>
        <xdr:cNvPr id="265" name="直線コネクタ 264"/>
        <xdr:cNvCxnSpPr/>
      </xdr:nvCxnSpPr>
      <xdr:spPr>
        <a:xfrm>
          <a:off x="13512800" y="152002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5" name="円/楕円 274"/>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6"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7" name="円/楕円 276"/>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8" name="テキスト ボックス 277"/>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9" name="円/楕円 278"/>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80" name="テキスト ボックス 279"/>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1" name="円/楕円 280"/>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2" name="テキスト ボックス 281"/>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3" name="円/楕円 282"/>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4" name="テキスト ボックス 283"/>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年度以降、行財政改革に基づく定員適正化の確実な実施により、職員数の削減を行ってきた。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その結果、全会計ベースで平成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年度には</a:t>
          </a:r>
          <a:r>
            <a:rPr lang="en-US" altLang="ja-JP" sz="1100" b="0" i="0" baseline="0">
              <a:solidFill>
                <a:schemeClr val="dk1"/>
              </a:solidFill>
              <a:latin typeface="+mn-lt"/>
              <a:ea typeface="+mn-ea"/>
              <a:cs typeface="+mn-cs"/>
            </a:rPr>
            <a:t>436</a:t>
          </a:r>
          <a:r>
            <a:rPr lang="ja-JP" altLang="ja-JP" sz="1100" b="0" i="0" baseline="0">
              <a:solidFill>
                <a:schemeClr val="dk1"/>
              </a:solidFill>
              <a:latin typeface="+mn-lt"/>
              <a:ea typeface="+mn-ea"/>
              <a:cs typeface="+mn-cs"/>
            </a:rPr>
            <a:t>人の職員数となっており、当初の目標であった</a:t>
          </a:r>
          <a:r>
            <a:rPr lang="en-US" altLang="ja-JP" sz="1100" b="0" i="0" baseline="0">
              <a:solidFill>
                <a:schemeClr val="dk1"/>
              </a:solidFill>
              <a:latin typeface="+mn-lt"/>
              <a:ea typeface="+mn-ea"/>
              <a:cs typeface="+mn-cs"/>
            </a:rPr>
            <a:t>450</a:t>
          </a:r>
          <a:r>
            <a:rPr lang="ja-JP" altLang="ja-JP" sz="1100" b="0" i="0" baseline="0">
              <a:solidFill>
                <a:schemeClr val="dk1"/>
              </a:solidFill>
              <a:latin typeface="+mn-lt"/>
              <a:ea typeface="+mn-ea"/>
              <a:cs typeface="+mn-cs"/>
            </a:rPr>
            <a:t>人体制を下回るものとなっている。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今後とも行財政改革に基づく定員適正化の確実な実施を行い、人件費の抑制に努める。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146579</xdr:rowOff>
    </xdr:to>
    <xdr:cxnSp macro="">
      <xdr:nvCxnSpPr>
        <xdr:cNvPr id="319" name="直線コネクタ 318"/>
        <xdr:cNvCxnSpPr/>
      </xdr:nvCxnSpPr>
      <xdr:spPr>
        <a:xfrm>
          <a:off x="16179800" y="1025609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140546</xdr:rowOff>
    </xdr:from>
    <xdr:to>
      <xdr:col>23</xdr:col>
      <xdr:colOff>406400</xdr:colOff>
      <xdr:row>59</xdr:row>
      <xdr:rowOff>162666</xdr:rowOff>
    </xdr:to>
    <xdr:cxnSp macro="">
      <xdr:nvCxnSpPr>
        <xdr:cNvPr id="322" name="直線コネクタ 321"/>
        <xdr:cNvCxnSpPr/>
      </xdr:nvCxnSpPr>
      <xdr:spPr>
        <a:xfrm flipV="1">
          <a:off x="15290800" y="102560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162666</xdr:rowOff>
    </xdr:from>
    <xdr:to>
      <xdr:col>22</xdr:col>
      <xdr:colOff>203200</xdr:colOff>
      <xdr:row>59</xdr:row>
      <xdr:rowOff>170709</xdr:rowOff>
    </xdr:to>
    <xdr:cxnSp macro="">
      <xdr:nvCxnSpPr>
        <xdr:cNvPr id="325" name="直線コネクタ 324"/>
        <xdr:cNvCxnSpPr/>
      </xdr:nvCxnSpPr>
      <xdr:spPr>
        <a:xfrm flipV="1">
          <a:off x="14401800" y="102782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144569</xdr:rowOff>
    </xdr:from>
    <xdr:to>
      <xdr:col>21</xdr:col>
      <xdr:colOff>0</xdr:colOff>
      <xdr:row>59</xdr:row>
      <xdr:rowOff>170709</xdr:rowOff>
    </xdr:to>
    <xdr:cxnSp macro="">
      <xdr:nvCxnSpPr>
        <xdr:cNvPr id="328" name="直線コネクタ 327"/>
        <xdr:cNvCxnSpPr/>
      </xdr:nvCxnSpPr>
      <xdr:spPr>
        <a:xfrm>
          <a:off x="13512800" y="10260119"/>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95779</xdr:rowOff>
    </xdr:from>
    <xdr:to>
      <xdr:col>24</xdr:col>
      <xdr:colOff>609600</xdr:colOff>
      <xdr:row>60</xdr:row>
      <xdr:rowOff>25929</xdr:rowOff>
    </xdr:to>
    <xdr:sp macro="" textlink="">
      <xdr:nvSpPr>
        <xdr:cNvPr id="338" name="円/楕円 337"/>
        <xdr:cNvSpPr/>
      </xdr:nvSpPr>
      <xdr:spPr>
        <a:xfrm>
          <a:off x="169672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112306</xdr:rowOff>
    </xdr:from>
    <xdr:ext cx="762000" cy="259045"/>
    <xdr:sp macro="" textlink="">
      <xdr:nvSpPr>
        <xdr:cNvPr id="339" name="定員管理の状況該当値テキスト"/>
        <xdr:cNvSpPr txBox="1"/>
      </xdr:nvSpPr>
      <xdr:spPr>
        <a:xfrm>
          <a:off x="17106900" y="100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40" name="円/楕円 339"/>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41" name="テキスト ボックス 340"/>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111866</xdr:rowOff>
    </xdr:from>
    <xdr:to>
      <xdr:col>22</xdr:col>
      <xdr:colOff>254000</xdr:colOff>
      <xdr:row>60</xdr:row>
      <xdr:rowOff>42016</xdr:rowOff>
    </xdr:to>
    <xdr:sp macro="" textlink="">
      <xdr:nvSpPr>
        <xdr:cNvPr id="342" name="円/楕円 341"/>
        <xdr:cNvSpPr/>
      </xdr:nvSpPr>
      <xdr:spPr>
        <a:xfrm>
          <a:off x="15240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52193</xdr:rowOff>
    </xdr:from>
    <xdr:ext cx="762000" cy="259045"/>
    <xdr:sp macro="" textlink="">
      <xdr:nvSpPr>
        <xdr:cNvPr id="343" name="テキスト ボックス 342"/>
        <xdr:cNvSpPr txBox="1"/>
      </xdr:nvSpPr>
      <xdr:spPr>
        <a:xfrm>
          <a:off x="14909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119909</xdr:rowOff>
    </xdr:from>
    <xdr:to>
      <xdr:col>21</xdr:col>
      <xdr:colOff>50800</xdr:colOff>
      <xdr:row>60</xdr:row>
      <xdr:rowOff>50059</xdr:rowOff>
    </xdr:to>
    <xdr:sp macro="" textlink="">
      <xdr:nvSpPr>
        <xdr:cNvPr id="344" name="円/楕円 343"/>
        <xdr:cNvSpPr/>
      </xdr:nvSpPr>
      <xdr:spPr>
        <a:xfrm>
          <a:off x="14351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60236</xdr:rowOff>
    </xdr:from>
    <xdr:ext cx="762000" cy="259045"/>
    <xdr:sp macro="" textlink="">
      <xdr:nvSpPr>
        <xdr:cNvPr id="345" name="テキスト ボックス 344"/>
        <xdr:cNvSpPr txBox="1"/>
      </xdr:nvSpPr>
      <xdr:spPr>
        <a:xfrm>
          <a:off x="14020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93769</xdr:rowOff>
    </xdr:from>
    <xdr:to>
      <xdr:col>19</xdr:col>
      <xdr:colOff>533400</xdr:colOff>
      <xdr:row>60</xdr:row>
      <xdr:rowOff>23919</xdr:rowOff>
    </xdr:to>
    <xdr:sp macro="" textlink="">
      <xdr:nvSpPr>
        <xdr:cNvPr id="346" name="円/楕円 345"/>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34096</xdr:rowOff>
    </xdr:from>
    <xdr:ext cx="762000" cy="259045"/>
    <xdr:sp macro="" textlink="">
      <xdr:nvSpPr>
        <xdr:cNvPr id="347" name="テキスト ボックス 346"/>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過去からの起債抑制策により、類似団体平均を下回っている。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は市庁舎の建替工事のために多額の地方債を発行する見込みとなっているため、実質公債費比率の動向には注視していく必要がある。今後とも新規事業の実施等について総点検を図り新規発行の抑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138113</xdr:rowOff>
    </xdr:to>
    <xdr:cxnSp macro="">
      <xdr:nvCxnSpPr>
        <xdr:cNvPr id="377" name="直線コネクタ 376"/>
        <xdr:cNvCxnSpPr/>
      </xdr:nvCxnSpPr>
      <xdr:spPr>
        <a:xfrm flipV="1">
          <a:off x="16179800" y="66471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39</xdr:row>
      <xdr:rowOff>2857</xdr:rowOff>
    </xdr:to>
    <xdr:cxnSp macro="">
      <xdr:nvCxnSpPr>
        <xdr:cNvPr id="380" name="直線コネクタ 379"/>
        <xdr:cNvCxnSpPr/>
      </xdr:nvCxnSpPr>
      <xdr:spPr>
        <a:xfrm flipV="1">
          <a:off x="15290800" y="66532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2857</xdr:rowOff>
    </xdr:from>
    <xdr:to>
      <xdr:col>22</xdr:col>
      <xdr:colOff>203200</xdr:colOff>
      <xdr:row>39</xdr:row>
      <xdr:rowOff>14922</xdr:rowOff>
    </xdr:to>
    <xdr:cxnSp macro="">
      <xdr:nvCxnSpPr>
        <xdr:cNvPr id="383" name="直線コネクタ 382"/>
        <xdr:cNvCxnSpPr/>
      </xdr:nvCxnSpPr>
      <xdr:spPr>
        <a:xfrm flipV="1">
          <a:off x="14401800" y="66894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14922</xdr:rowOff>
    </xdr:to>
    <xdr:cxnSp macro="">
      <xdr:nvCxnSpPr>
        <xdr:cNvPr id="386" name="直線コネクタ 385"/>
        <xdr:cNvCxnSpPr/>
      </xdr:nvCxnSpPr>
      <xdr:spPr>
        <a:xfrm>
          <a:off x="13512800" y="66954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6" name="円/楕円 39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398" name="円/楕円 397"/>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399" name="テキスト ボックス 398"/>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123507</xdr:rowOff>
    </xdr:from>
    <xdr:to>
      <xdr:col>22</xdr:col>
      <xdr:colOff>254000</xdr:colOff>
      <xdr:row>39</xdr:row>
      <xdr:rowOff>53657</xdr:rowOff>
    </xdr:to>
    <xdr:sp macro="" textlink="">
      <xdr:nvSpPr>
        <xdr:cNvPr id="400" name="円/楕円 399"/>
        <xdr:cNvSpPr/>
      </xdr:nvSpPr>
      <xdr:spPr>
        <a:xfrm>
          <a:off x="15240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63835</xdr:rowOff>
    </xdr:from>
    <xdr:ext cx="762000" cy="259045"/>
    <xdr:sp macro="" textlink="">
      <xdr:nvSpPr>
        <xdr:cNvPr id="401" name="テキスト ボックス 400"/>
        <xdr:cNvSpPr txBox="1"/>
      </xdr:nvSpPr>
      <xdr:spPr>
        <a:xfrm>
          <a:off x="14909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402" name="円/楕円 401"/>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403" name="テキスト ボックス 402"/>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4" name="円/楕円 40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5" name="テキスト ボックス 404"/>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職員の年齢構成の変化による退職手当負担見込額の減少や将来負担額への充当可能財源である基金残高の増加といった要因により、比率が改善傾向となっている。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今後も将来への負担を少しでも軽減できるよう、新規事業の実施等について総点検を図り、財政の健全化を図る。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35391</xdr:rowOff>
    </xdr:from>
    <xdr:to>
      <xdr:col>24</xdr:col>
      <xdr:colOff>558800</xdr:colOff>
      <xdr:row>15</xdr:row>
      <xdr:rowOff>102955</xdr:rowOff>
    </xdr:to>
    <xdr:cxnSp macro="">
      <xdr:nvCxnSpPr>
        <xdr:cNvPr id="439" name="直線コネクタ 438"/>
        <xdr:cNvCxnSpPr/>
      </xdr:nvCxnSpPr>
      <xdr:spPr>
        <a:xfrm flipV="1">
          <a:off x="16179800" y="2607141"/>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0"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102955</xdr:rowOff>
    </xdr:from>
    <xdr:to>
      <xdr:col>23</xdr:col>
      <xdr:colOff>406400</xdr:colOff>
      <xdr:row>15</xdr:row>
      <xdr:rowOff>146389</xdr:rowOff>
    </xdr:to>
    <xdr:cxnSp macro="">
      <xdr:nvCxnSpPr>
        <xdr:cNvPr id="442" name="直線コネクタ 441"/>
        <xdr:cNvCxnSpPr/>
      </xdr:nvCxnSpPr>
      <xdr:spPr>
        <a:xfrm flipV="1">
          <a:off x="15290800" y="267470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4" name="テキスト ボックス 44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146389</xdr:rowOff>
    </xdr:from>
    <xdr:to>
      <xdr:col>22</xdr:col>
      <xdr:colOff>203200</xdr:colOff>
      <xdr:row>16</xdr:row>
      <xdr:rowOff>53763</xdr:rowOff>
    </xdr:to>
    <xdr:cxnSp macro="">
      <xdr:nvCxnSpPr>
        <xdr:cNvPr id="445" name="直線コネクタ 444"/>
        <xdr:cNvCxnSpPr/>
      </xdr:nvCxnSpPr>
      <xdr:spPr>
        <a:xfrm flipV="1">
          <a:off x="14401800" y="271813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53763</xdr:rowOff>
    </xdr:from>
    <xdr:to>
      <xdr:col>21</xdr:col>
      <xdr:colOff>0</xdr:colOff>
      <xdr:row>16</xdr:row>
      <xdr:rowOff>126958</xdr:rowOff>
    </xdr:to>
    <xdr:cxnSp macro="">
      <xdr:nvCxnSpPr>
        <xdr:cNvPr id="448" name="直線コネクタ 447"/>
        <xdr:cNvCxnSpPr/>
      </xdr:nvCxnSpPr>
      <xdr:spPr>
        <a:xfrm flipV="1">
          <a:off x="13512800" y="2796963"/>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156041</xdr:rowOff>
    </xdr:from>
    <xdr:to>
      <xdr:col>24</xdr:col>
      <xdr:colOff>609600</xdr:colOff>
      <xdr:row>15</xdr:row>
      <xdr:rowOff>86191</xdr:rowOff>
    </xdr:to>
    <xdr:sp macro="" textlink="">
      <xdr:nvSpPr>
        <xdr:cNvPr id="458" name="円/楕円 457"/>
        <xdr:cNvSpPr/>
      </xdr:nvSpPr>
      <xdr:spPr>
        <a:xfrm>
          <a:off x="169672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1118</xdr:rowOff>
    </xdr:from>
    <xdr:ext cx="762000" cy="259045"/>
    <xdr:sp macro="" textlink="">
      <xdr:nvSpPr>
        <xdr:cNvPr id="459" name="将来負担の状況該当値テキスト"/>
        <xdr:cNvSpPr txBox="1"/>
      </xdr:nvSpPr>
      <xdr:spPr>
        <a:xfrm>
          <a:off x="17106900" y="24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52155</xdr:rowOff>
    </xdr:from>
    <xdr:to>
      <xdr:col>23</xdr:col>
      <xdr:colOff>457200</xdr:colOff>
      <xdr:row>15</xdr:row>
      <xdr:rowOff>153755</xdr:rowOff>
    </xdr:to>
    <xdr:sp macro="" textlink="">
      <xdr:nvSpPr>
        <xdr:cNvPr id="460" name="円/楕円 459"/>
        <xdr:cNvSpPr/>
      </xdr:nvSpPr>
      <xdr:spPr>
        <a:xfrm>
          <a:off x="16129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163932</xdr:rowOff>
    </xdr:from>
    <xdr:ext cx="736600" cy="259045"/>
    <xdr:sp macro="" textlink="">
      <xdr:nvSpPr>
        <xdr:cNvPr id="461" name="テキスト ボックス 460"/>
        <xdr:cNvSpPr txBox="1"/>
      </xdr:nvSpPr>
      <xdr:spPr>
        <a:xfrm>
          <a:off x="15798800" y="239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95589</xdr:rowOff>
    </xdr:from>
    <xdr:to>
      <xdr:col>22</xdr:col>
      <xdr:colOff>254000</xdr:colOff>
      <xdr:row>16</xdr:row>
      <xdr:rowOff>25739</xdr:rowOff>
    </xdr:to>
    <xdr:sp macro="" textlink="">
      <xdr:nvSpPr>
        <xdr:cNvPr id="462" name="円/楕円 461"/>
        <xdr:cNvSpPr/>
      </xdr:nvSpPr>
      <xdr:spPr>
        <a:xfrm>
          <a:off x="15240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35916</xdr:rowOff>
    </xdr:from>
    <xdr:ext cx="762000" cy="259045"/>
    <xdr:sp macro="" textlink="">
      <xdr:nvSpPr>
        <xdr:cNvPr id="463" name="テキスト ボックス 462"/>
        <xdr:cNvSpPr txBox="1"/>
      </xdr:nvSpPr>
      <xdr:spPr>
        <a:xfrm>
          <a:off x="14909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2963</xdr:rowOff>
    </xdr:from>
    <xdr:to>
      <xdr:col>21</xdr:col>
      <xdr:colOff>50800</xdr:colOff>
      <xdr:row>16</xdr:row>
      <xdr:rowOff>104563</xdr:rowOff>
    </xdr:to>
    <xdr:sp macro="" textlink="">
      <xdr:nvSpPr>
        <xdr:cNvPr id="464" name="円/楕円 463"/>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114740</xdr:rowOff>
    </xdr:from>
    <xdr:ext cx="762000" cy="259045"/>
    <xdr:sp macro="" textlink="">
      <xdr:nvSpPr>
        <xdr:cNvPr id="465" name="テキスト ボックス 464"/>
        <xdr:cNvSpPr txBox="1"/>
      </xdr:nvSpPr>
      <xdr:spPr>
        <a:xfrm>
          <a:off x="14020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76158</xdr:rowOff>
    </xdr:from>
    <xdr:to>
      <xdr:col>19</xdr:col>
      <xdr:colOff>533400</xdr:colOff>
      <xdr:row>17</xdr:row>
      <xdr:rowOff>6308</xdr:rowOff>
    </xdr:to>
    <xdr:sp macro="" textlink="">
      <xdr:nvSpPr>
        <xdr:cNvPr id="466" name="円/楕円 465"/>
        <xdr:cNvSpPr/>
      </xdr:nvSpPr>
      <xdr:spPr>
        <a:xfrm>
          <a:off x="13462000" y="28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16485</xdr:rowOff>
    </xdr:from>
    <xdr:ext cx="762000" cy="259045"/>
    <xdr:sp macro="" textlink="">
      <xdr:nvSpPr>
        <xdr:cNvPr id="467" name="テキスト ボックス 466"/>
        <xdr:cNvSpPr txBox="1"/>
      </xdr:nvSpPr>
      <xdr:spPr>
        <a:xfrm>
          <a:off x="13131800" y="258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東京都清瀬市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74,403
73,291
10.23
29,449,223
28,346,046
1,092,301
15,012,618
18,953,515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に比べて高い水準となっているのは、類似団体と比較して正規職員の平均年齢が高いことが要因となっている。また、保育所や一部の小学校給食業務を直営で行っていることも類似団体と比較して人件費が高い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しかし、定員適正化の確実な実施により、平成</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年には</a:t>
          </a:r>
          <a:r>
            <a:rPr lang="en-US" altLang="ja-JP" sz="1100" b="0" i="0" baseline="0">
              <a:solidFill>
                <a:schemeClr val="dk1"/>
              </a:solidFill>
              <a:latin typeface="+mn-lt"/>
              <a:ea typeface="+mn-ea"/>
              <a:cs typeface="+mn-cs"/>
            </a:rPr>
            <a:t>708</a:t>
          </a:r>
          <a:r>
            <a:rPr lang="ja-JP" altLang="ja-JP" sz="1100" b="0" i="0" baseline="0">
              <a:solidFill>
                <a:schemeClr val="dk1"/>
              </a:solidFill>
              <a:latin typeface="+mn-lt"/>
              <a:ea typeface="+mn-ea"/>
              <a:cs typeface="+mn-cs"/>
            </a:rPr>
            <a:t>名だった職員数も平成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年には</a:t>
          </a:r>
          <a:r>
            <a:rPr lang="en-US" altLang="ja-JP" sz="1100" b="0" i="0" baseline="0">
              <a:solidFill>
                <a:schemeClr val="dk1"/>
              </a:solidFill>
              <a:latin typeface="+mn-lt"/>
              <a:ea typeface="+mn-ea"/>
              <a:cs typeface="+mn-cs"/>
            </a:rPr>
            <a:t>436</a:t>
          </a:r>
          <a:r>
            <a:rPr lang="ja-JP" altLang="ja-JP" sz="1100" b="0" i="0" baseline="0">
              <a:solidFill>
                <a:schemeClr val="dk1"/>
              </a:solidFill>
              <a:latin typeface="+mn-lt"/>
              <a:ea typeface="+mn-ea"/>
              <a:cs typeface="+mn-cs"/>
            </a:rPr>
            <a:t>名と</a:t>
          </a:r>
          <a:r>
            <a:rPr lang="en-US" altLang="ja-JP" sz="1100" b="0" i="0" baseline="0">
              <a:solidFill>
                <a:schemeClr val="dk1"/>
              </a:solidFill>
              <a:latin typeface="+mn-lt"/>
              <a:ea typeface="+mn-ea"/>
              <a:cs typeface="+mn-cs"/>
            </a:rPr>
            <a:t>38.4</a:t>
          </a:r>
          <a:r>
            <a:rPr lang="ja-JP" altLang="ja-JP" sz="1100" b="0" i="0" baseline="0">
              <a:solidFill>
                <a:schemeClr val="dk1"/>
              </a:solidFill>
              <a:latin typeface="+mn-lt"/>
              <a:ea typeface="+mn-ea"/>
              <a:cs typeface="+mn-cs"/>
            </a:rPr>
            <a:t>％の職員削減を行っている。今後は給食調理業務の委託を順次行うなど人件費削減に努める。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50256</xdr:rowOff>
    </xdr:to>
    <xdr:cxnSp macro="">
      <xdr:nvCxnSpPr>
        <xdr:cNvPr id="68" name="直線コネクタ 67"/>
        <xdr:cNvCxnSpPr/>
      </xdr:nvCxnSpPr>
      <xdr:spPr>
        <a:xfrm flipV="1">
          <a:off x="3987800" y="6367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50256</xdr:rowOff>
    </xdr:from>
    <xdr:to>
      <xdr:col>5</xdr:col>
      <xdr:colOff>549275</xdr:colOff>
      <xdr:row>37</xdr:row>
      <xdr:rowOff>63319</xdr:rowOff>
    </xdr:to>
    <xdr:cxnSp macro="">
      <xdr:nvCxnSpPr>
        <xdr:cNvPr id="71" name="直線コネクタ 70"/>
        <xdr:cNvCxnSpPr/>
      </xdr:nvCxnSpPr>
      <xdr:spPr>
        <a:xfrm flipV="1">
          <a:off x="3098800" y="6393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63319</xdr:rowOff>
    </xdr:from>
    <xdr:to>
      <xdr:col>4</xdr:col>
      <xdr:colOff>346075</xdr:colOff>
      <xdr:row>37</xdr:row>
      <xdr:rowOff>102507</xdr:rowOff>
    </xdr:to>
    <xdr:cxnSp macro="">
      <xdr:nvCxnSpPr>
        <xdr:cNvPr id="74" name="直線コネクタ 73"/>
        <xdr:cNvCxnSpPr/>
      </xdr:nvCxnSpPr>
      <xdr:spPr>
        <a:xfrm flipV="1">
          <a:off x="2209800" y="6406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29028</xdr:rowOff>
    </xdr:to>
    <xdr:cxnSp macro="">
      <xdr:nvCxnSpPr>
        <xdr:cNvPr id="77" name="直線コネクタ 76"/>
        <xdr:cNvCxnSpPr/>
      </xdr:nvCxnSpPr>
      <xdr:spPr>
        <a:xfrm flipV="1">
          <a:off x="1320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7" name="円/楕円 86"/>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8"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170906</xdr:rowOff>
    </xdr:from>
    <xdr:to>
      <xdr:col>5</xdr:col>
      <xdr:colOff>600075</xdr:colOff>
      <xdr:row>37</xdr:row>
      <xdr:rowOff>101056</xdr:rowOff>
    </xdr:to>
    <xdr:sp macro="" textlink="">
      <xdr:nvSpPr>
        <xdr:cNvPr id="89" name="円/楕円 88"/>
        <xdr:cNvSpPr/>
      </xdr:nvSpPr>
      <xdr:spPr>
        <a:xfrm>
          <a:off x="3937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85833</xdr:rowOff>
    </xdr:from>
    <xdr:ext cx="736600" cy="259045"/>
    <xdr:sp macro="" textlink="">
      <xdr:nvSpPr>
        <xdr:cNvPr id="90" name="テキスト ボックス 89"/>
        <xdr:cNvSpPr txBox="1"/>
      </xdr:nvSpPr>
      <xdr:spPr>
        <a:xfrm>
          <a:off x="3606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12519</xdr:rowOff>
    </xdr:from>
    <xdr:to>
      <xdr:col>4</xdr:col>
      <xdr:colOff>396875</xdr:colOff>
      <xdr:row>37</xdr:row>
      <xdr:rowOff>114119</xdr:rowOff>
    </xdr:to>
    <xdr:sp macro="" textlink="">
      <xdr:nvSpPr>
        <xdr:cNvPr id="91" name="円/楕円 90"/>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98896</xdr:rowOff>
    </xdr:from>
    <xdr:ext cx="762000" cy="259045"/>
    <xdr:sp macro="" textlink="">
      <xdr:nvSpPr>
        <xdr:cNvPr id="92" name="テキスト ボックス 91"/>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96" name="テキスト ボックス 95"/>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類似団体に比べて低い水準になっているのは、保育所や一部の小学校給食業務を直営で行っており、委託費（物件費）が低いことが挙げられる。　</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年度は小学校</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校の給食業務を委託化、平成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年度はペットボトル回収業務を委託化、平成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年度は、マイナンバー経費の増などの要因により増加している。平成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年度については</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％減少したものの、小学校</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校の給食業務を新たに委託したこともあり</a:t>
          </a:r>
          <a:r>
            <a:rPr lang="en-US" altLang="ja-JP" sz="1100" b="0" i="0" baseline="0">
              <a:solidFill>
                <a:schemeClr val="dk1"/>
              </a:solidFill>
              <a:latin typeface="+mn-lt"/>
              <a:ea typeface="+mn-ea"/>
              <a:cs typeface="+mn-cs"/>
            </a:rPr>
            <a:t>12.1</a:t>
          </a:r>
          <a:r>
            <a:rPr lang="ja-JP" altLang="ja-JP" sz="1100" b="0" i="0" baseline="0">
              <a:solidFill>
                <a:schemeClr val="dk1"/>
              </a:solidFill>
              <a:latin typeface="+mn-lt"/>
              <a:ea typeface="+mn-ea"/>
              <a:cs typeface="+mn-cs"/>
            </a:rPr>
            <a:t>％となった。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給食調理業務の委託に伴い人件費から委託費（物件費）へのシフトが起きているが、人件費、物件費をあわせた経常収支比率は低下傾向にある。今後も順次民間委託化を進めていく。</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50800</xdr:rowOff>
    </xdr:to>
    <xdr:cxnSp macro="">
      <xdr:nvCxnSpPr>
        <xdr:cNvPr id="129" name="直線コネクタ 128"/>
        <xdr:cNvCxnSpPr/>
      </xdr:nvCxnSpPr>
      <xdr:spPr>
        <a:xfrm flipV="1">
          <a:off x="15671800" y="276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50800</xdr:rowOff>
    </xdr:to>
    <xdr:cxnSp macro="">
      <xdr:nvCxnSpPr>
        <xdr:cNvPr id="132" name="直線コネクタ 131"/>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27940</xdr:rowOff>
    </xdr:to>
    <xdr:cxnSp macro="">
      <xdr:nvCxnSpPr>
        <xdr:cNvPr id="135" name="直線コネクタ 134"/>
        <xdr:cNvCxnSpPr/>
      </xdr:nvCxnSpPr>
      <xdr:spPr>
        <a:xfrm>
          <a:off x="13893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168910</xdr:rowOff>
    </xdr:to>
    <xdr:cxnSp macro="">
      <xdr:nvCxnSpPr>
        <xdr:cNvPr id="138" name="直線コネクタ 137"/>
        <xdr:cNvCxnSpPr/>
      </xdr:nvCxnSpPr>
      <xdr:spPr>
        <a:xfrm>
          <a:off x="13004800" y="266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8" name="円/楕円 147"/>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9"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50" name="円/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52" name="円/楕円 151"/>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3" name="テキスト ボックス 152"/>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4" name="円/楕円 153"/>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5" name="テキスト ボックス 15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類似団体平均に比べて高い水準となっているのは、高齢化率と生活保護率が高いことが主な要因である。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扶助費の抑制については、高齢化の進行や景気動向に左右されるため、難しい状況となっている。</a:t>
          </a:r>
          <a:r>
            <a:rPr lang="ja-JP" altLang="ja-JP" sz="1100">
              <a:solidFill>
                <a:schemeClr val="dk1"/>
              </a:solidFill>
              <a:latin typeface="+mn-lt"/>
              <a:ea typeface="+mn-ea"/>
              <a:cs typeface="+mn-cs"/>
            </a:rPr>
            <a:t>本市の大きな課題である増大する扶助費については、引き続き生活困窮者の自立支援事業などを進めて抑制していきたい。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155575</xdr:rowOff>
    </xdr:from>
    <xdr:to>
      <xdr:col>7</xdr:col>
      <xdr:colOff>15875</xdr:colOff>
      <xdr:row>58</xdr:row>
      <xdr:rowOff>79375</xdr:rowOff>
    </xdr:to>
    <xdr:cxnSp macro="">
      <xdr:nvCxnSpPr>
        <xdr:cNvPr id="194" name="直線コネクタ 193"/>
        <xdr:cNvCxnSpPr/>
      </xdr:nvCxnSpPr>
      <xdr:spPr>
        <a:xfrm>
          <a:off x="3987800" y="99282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155575</xdr:rowOff>
    </xdr:from>
    <xdr:to>
      <xdr:col>5</xdr:col>
      <xdr:colOff>549275</xdr:colOff>
      <xdr:row>58</xdr:row>
      <xdr:rowOff>41275</xdr:rowOff>
    </xdr:to>
    <xdr:cxnSp macro="">
      <xdr:nvCxnSpPr>
        <xdr:cNvPr id="197" name="直線コネクタ 196"/>
        <xdr:cNvCxnSpPr/>
      </xdr:nvCxnSpPr>
      <xdr:spPr>
        <a:xfrm flipV="1">
          <a:off x="3098800" y="9928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58</xdr:row>
      <xdr:rowOff>41275</xdr:rowOff>
    </xdr:to>
    <xdr:cxnSp macro="">
      <xdr:nvCxnSpPr>
        <xdr:cNvPr id="200" name="直線コネクタ 199"/>
        <xdr:cNvCxnSpPr/>
      </xdr:nvCxnSpPr>
      <xdr:spPr>
        <a:xfrm>
          <a:off x="2209800" y="9899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155575</xdr:rowOff>
    </xdr:from>
    <xdr:to>
      <xdr:col>3</xdr:col>
      <xdr:colOff>142875</xdr:colOff>
      <xdr:row>57</xdr:row>
      <xdr:rowOff>127000</xdr:rowOff>
    </xdr:to>
    <xdr:cxnSp macro="">
      <xdr:nvCxnSpPr>
        <xdr:cNvPr id="203" name="直線コネクタ 202"/>
        <xdr:cNvCxnSpPr/>
      </xdr:nvCxnSpPr>
      <xdr:spPr>
        <a:xfrm>
          <a:off x="1320800" y="97567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28575</xdr:rowOff>
    </xdr:from>
    <xdr:to>
      <xdr:col>7</xdr:col>
      <xdr:colOff>66675</xdr:colOff>
      <xdr:row>58</xdr:row>
      <xdr:rowOff>130175</xdr:rowOff>
    </xdr:to>
    <xdr:sp macro="" textlink="">
      <xdr:nvSpPr>
        <xdr:cNvPr id="213" name="円/楕円 212"/>
        <xdr:cNvSpPr/>
      </xdr:nvSpPr>
      <xdr:spPr>
        <a:xfrm>
          <a:off x="4775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652</xdr:rowOff>
    </xdr:from>
    <xdr:ext cx="762000" cy="259045"/>
    <xdr:sp macro="" textlink="">
      <xdr:nvSpPr>
        <xdr:cNvPr id="214" name="扶助費該当値テキスト"/>
        <xdr:cNvSpPr txBox="1"/>
      </xdr:nvSpPr>
      <xdr:spPr>
        <a:xfrm>
          <a:off x="4914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104775</xdr:rowOff>
    </xdr:from>
    <xdr:to>
      <xdr:col>5</xdr:col>
      <xdr:colOff>600075</xdr:colOff>
      <xdr:row>58</xdr:row>
      <xdr:rowOff>34925</xdr:rowOff>
    </xdr:to>
    <xdr:sp macro="" textlink="">
      <xdr:nvSpPr>
        <xdr:cNvPr id="215" name="円/楕円 214"/>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19702</xdr:rowOff>
    </xdr:from>
    <xdr:ext cx="736600" cy="259045"/>
    <xdr:sp macro="" textlink="">
      <xdr:nvSpPr>
        <xdr:cNvPr id="216" name="テキスト ボックス 215"/>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161925</xdr:rowOff>
    </xdr:from>
    <xdr:to>
      <xdr:col>4</xdr:col>
      <xdr:colOff>396875</xdr:colOff>
      <xdr:row>58</xdr:row>
      <xdr:rowOff>92075</xdr:rowOff>
    </xdr:to>
    <xdr:sp macro="" textlink="">
      <xdr:nvSpPr>
        <xdr:cNvPr id="217" name="円/楕円 216"/>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18" name="テキスト ボックス 217"/>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9" name="円/楕円 21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20" name="テキスト ボックス 219"/>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104775</xdr:rowOff>
    </xdr:from>
    <xdr:to>
      <xdr:col>1</xdr:col>
      <xdr:colOff>676275</xdr:colOff>
      <xdr:row>57</xdr:row>
      <xdr:rowOff>34925</xdr:rowOff>
    </xdr:to>
    <xdr:sp macro="" textlink="">
      <xdr:nvSpPr>
        <xdr:cNvPr id="221" name="円/楕円 220"/>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19702</xdr:rowOff>
    </xdr:from>
    <xdr:ext cx="762000" cy="259045"/>
    <xdr:sp macro="" textlink="">
      <xdr:nvSpPr>
        <xdr:cNvPr id="222" name="テキスト ボックス 221"/>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に比べて低い水準になっているが、毎年上昇傾向にある。これは、介護保険特別会計や後期高齢者医療特別会計への繰出金が増加していることが主な要因である。繰出金の増加を抑制するために、介護予防事業の推進などを図っ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66040</xdr:rowOff>
    </xdr:to>
    <xdr:cxnSp macro="">
      <xdr:nvCxnSpPr>
        <xdr:cNvPr id="255" name="直線コネクタ 254"/>
        <xdr:cNvCxnSpPr/>
      </xdr:nvCxnSpPr>
      <xdr:spPr>
        <a:xfrm>
          <a:off x="15671800" y="965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58420</xdr:rowOff>
    </xdr:to>
    <xdr:cxnSp macro="">
      <xdr:nvCxnSpPr>
        <xdr:cNvPr id="258" name="直線コネクタ 257"/>
        <xdr:cNvCxnSpPr/>
      </xdr:nvCxnSpPr>
      <xdr:spPr>
        <a:xfrm>
          <a:off x="14782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5080</xdr:rowOff>
    </xdr:to>
    <xdr:cxnSp macro="">
      <xdr:nvCxnSpPr>
        <xdr:cNvPr id="261" name="直線コネクタ 260"/>
        <xdr:cNvCxnSpPr/>
      </xdr:nvCxnSpPr>
      <xdr:spPr>
        <a:xfrm>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153670</xdr:rowOff>
    </xdr:to>
    <xdr:cxnSp macro="">
      <xdr:nvCxnSpPr>
        <xdr:cNvPr id="264" name="直線コネクタ 263"/>
        <xdr:cNvCxnSpPr/>
      </xdr:nvCxnSpPr>
      <xdr:spPr>
        <a:xfrm>
          <a:off x="13004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4" name="円/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6" name="円/楕円 27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77" name="テキスト ボックス 276"/>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8" name="円/楕円 27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9" name="テキスト ボックス 278"/>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80" name="円/楕円 27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81" name="テキスト ボックス 28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82" name="円/楕円 281"/>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83" name="テキスト ボックス 282"/>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年度から平成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年度においては類似団体平均に比べて高い水準になっているのは、常備消防事務を委託していることが主な要因である。</a:t>
          </a:r>
          <a:endParaRPr lang="en-US" altLang="ja-JP" sz="1100" b="0" i="0" baseline="0">
            <a:solidFill>
              <a:schemeClr val="dk1"/>
            </a:solidFill>
            <a:latin typeface="+mn-lt"/>
            <a:ea typeface="+mn-ea"/>
            <a:cs typeface="+mn-cs"/>
          </a:endParaRPr>
        </a:p>
        <a:p>
          <a:pPr fontAlgn="base"/>
          <a:r>
            <a:rPr kumimoji="1" lang="ja-JP" altLang="ja-JP" sz="1100" b="0" i="0" baseline="0">
              <a:solidFill>
                <a:schemeClr val="dk1"/>
              </a:solidFill>
              <a:latin typeface="+mn-lt"/>
              <a:ea typeface="+mn-ea"/>
              <a:cs typeface="+mn-cs"/>
            </a:rPr>
            <a:t>　平成</a:t>
          </a:r>
          <a:r>
            <a:rPr kumimoji="1" lang="en-US" altLang="ja-JP" sz="1100" b="0" i="0" baseline="0">
              <a:solidFill>
                <a:schemeClr val="dk1"/>
              </a:solidFill>
              <a:latin typeface="+mn-lt"/>
              <a:ea typeface="+mn-ea"/>
              <a:cs typeface="+mn-cs"/>
            </a:rPr>
            <a:t>27</a:t>
          </a:r>
          <a:r>
            <a:rPr kumimoji="1" lang="ja-JP" altLang="ja-JP" sz="1100" b="0" i="0" baseline="0">
              <a:solidFill>
                <a:schemeClr val="dk1"/>
              </a:solidFill>
              <a:latin typeface="+mn-lt"/>
              <a:ea typeface="+mn-ea"/>
              <a:cs typeface="+mn-cs"/>
            </a:rPr>
            <a:t>年度は、私立保育園の運営費助成について補助費から扶助費に修正した等の要因もあり減少している。</a:t>
          </a:r>
          <a:endParaRPr kumimoji="1" lang="en-US" altLang="ja-JP" sz="1100" b="0" i="0" baseline="0">
            <a:solidFill>
              <a:schemeClr val="dk1"/>
            </a:solidFill>
            <a:latin typeface="+mn-lt"/>
            <a:ea typeface="+mn-ea"/>
            <a:cs typeface="+mn-cs"/>
          </a:endParaRPr>
        </a:p>
        <a:p>
          <a:pPr fontAlgn="base"/>
          <a:r>
            <a:rPr kumimoji="1" lang="ja-JP" altLang="ja-JP" sz="1100" b="0" i="0" baseline="0">
              <a:solidFill>
                <a:schemeClr val="dk1"/>
              </a:solidFill>
              <a:latin typeface="+mn-lt"/>
              <a:ea typeface="+mn-ea"/>
              <a:cs typeface="+mn-cs"/>
            </a:rPr>
            <a:t>　今後とも</a:t>
          </a:r>
          <a:r>
            <a:rPr lang="ja-JP" altLang="ja-JP" sz="1100" baseline="0">
              <a:solidFill>
                <a:schemeClr val="dk1"/>
              </a:solidFill>
              <a:latin typeface="+mn-lt"/>
              <a:ea typeface="+mn-ea"/>
              <a:cs typeface="+mn-cs"/>
            </a:rPr>
            <a:t>補助金等適正化検討委員会等において補助金等の見直しを審議し、適正化を図り、財政の健全化を行う。</a:t>
          </a:r>
          <a:endParaRPr kumimoji="1"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76708</xdr:rowOff>
    </xdr:to>
    <xdr:cxnSp macro="">
      <xdr:nvCxnSpPr>
        <xdr:cNvPr id="313" name="直線コネクタ 312"/>
        <xdr:cNvCxnSpPr/>
      </xdr:nvCxnSpPr>
      <xdr:spPr>
        <a:xfrm flipV="1">
          <a:off x="15671800" y="61437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76708</xdr:rowOff>
    </xdr:to>
    <xdr:cxnSp macro="">
      <xdr:nvCxnSpPr>
        <xdr:cNvPr id="316" name="直線コネクタ 315"/>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85852</xdr:rowOff>
    </xdr:to>
    <xdr:cxnSp macro="">
      <xdr:nvCxnSpPr>
        <xdr:cNvPr id="319" name="直線コネクタ 318"/>
        <xdr:cNvCxnSpPr/>
      </xdr:nvCxnSpPr>
      <xdr:spPr>
        <a:xfrm flipV="1">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104140</xdr:rowOff>
    </xdr:to>
    <xdr:cxnSp macro="">
      <xdr:nvCxnSpPr>
        <xdr:cNvPr id="322" name="直線コネクタ 321"/>
        <xdr:cNvCxnSpPr/>
      </xdr:nvCxnSpPr>
      <xdr:spPr>
        <a:xfrm flipV="1">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32" name="円/楕円 331"/>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33"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4" name="円/楕円 33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5" name="テキスト ボックス 334"/>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6" name="円/楕円 33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7" name="テキスト ボックス 336"/>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8" name="円/楕円 33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9" name="テキスト ボックス 338"/>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40" name="円/楕円 33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41" name="テキスト ボックス 34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今後とも新規事業の実施等について総点検を図り新規発行の抑制に努める。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14987</xdr:rowOff>
    </xdr:to>
    <xdr:cxnSp macro="">
      <xdr:nvCxnSpPr>
        <xdr:cNvPr id="371" name="直線コネクタ 370"/>
        <xdr:cNvCxnSpPr/>
      </xdr:nvCxnSpPr>
      <xdr:spPr>
        <a:xfrm flipV="1">
          <a:off x="3987800" y="131754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33274</xdr:rowOff>
    </xdr:to>
    <xdr:cxnSp macro="">
      <xdr:nvCxnSpPr>
        <xdr:cNvPr id="374" name="直線コネクタ 373"/>
        <xdr:cNvCxnSpPr/>
      </xdr:nvCxnSpPr>
      <xdr:spPr>
        <a:xfrm flipV="1">
          <a:off x="3098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46989</xdr:rowOff>
    </xdr:to>
    <xdr:cxnSp macro="">
      <xdr:nvCxnSpPr>
        <xdr:cNvPr id="377" name="直線コネクタ 376"/>
        <xdr:cNvCxnSpPr/>
      </xdr:nvCxnSpPr>
      <xdr:spPr>
        <a:xfrm flipV="1">
          <a:off x="2209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51563</xdr:rowOff>
    </xdr:to>
    <xdr:cxnSp macro="">
      <xdr:nvCxnSpPr>
        <xdr:cNvPr id="380" name="直線コネクタ 379"/>
        <xdr:cNvCxnSpPr/>
      </xdr:nvCxnSpPr>
      <xdr:spPr>
        <a:xfrm flipV="1">
          <a:off x="1320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90" name="円/楕円 389"/>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91"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92" name="円/楕円 391"/>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93" name="テキスト ボックス 392"/>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4" name="円/楕円 393"/>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5" name="テキスト ボックス 394"/>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6" name="円/楕円 395"/>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7" name="テキスト ボックス 396"/>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8" name="円/楕円 39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9" name="テキスト ボックス 39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類似団体平均に比べて高い水準になっている。これは人件費及び扶助費が要因である。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人件費については、正規職員の平均年齢が高いことや、保育所や一部の小学校給食業務を直営で行っていることが要因である。今後は給食調理業務の委託を順次行うなど人件費削減に努める。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扶助費については、高齢化率と生活保護率が高いことが主な要因である。扶助費の抑制については、高齢化の進行や景気動向に左右されるため、難しい状況となっている。</a:t>
          </a:r>
          <a:r>
            <a:rPr lang="ja-JP" altLang="ja-JP" sz="1100">
              <a:solidFill>
                <a:schemeClr val="dk1"/>
              </a:solidFill>
              <a:latin typeface="+mn-lt"/>
              <a:ea typeface="+mn-ea"/>
              <a:cs typeface="+mn-cs"/>
            </a:rPr>
            <a:t>引き続き生活困窮者の自立支援事業などを進めて抑制していきたい。</a:t>
          </a:r>
          <a:endParaRPr lang="ja-JP" altLang="ja-JP" sz="1400"/>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17272</xdr:rowOff>
    </xdr:from>
    <xdr:to>
      <xdr:col>24</xdr:col>
      <xdr:colOff>31750</xdr:colOff>
      <xdr:row>78</xdr:row>
      <xdr:rowOff>108713</xdr:rowOff>
    </xdr:to>
    <xdr:cxnSp macro="">
      <xdr:nvCxnSpPr>
        <xdr:cNvPr id="430" name="直線コネクタ 429"/>
        <xdr:cNvCxnSpPr/>
      </xdr:nvCxnSpPr>
      <xdr:spPr>
        <a:xfrm flipV="1">
          <a:off x="15671800" y="1339037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78</xdr:row>
      <xdr:rowOff>108713</xdr:rowOff>
    </xdr:to>
    <xdr:cxnSp macro="">
      <xdr:nvCxnSpPr>
        <xdr:cNvPr id="433" name="直線コネクタ 432"/>
        <xdr:cNvCxnSpPr/>
      </xdr:nvCxnSpPr>
      <xdr:spPr>
        <a:xfrm>
          <a:off x="14782800" y="134726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78</xdr:row>
      <xdr:rowOff>99568</xdr:rowOff>
    </xdr:to>
    <xdr:cxnSp macro="">
      <xdr:nvCxnSpPr>
        <xdr:cNvPr id="436" name="直線コネクタ 435"/>
        <xdr:cNvCxnSpPr/>
      </xdr:nvCxnSpPr>
      <xdr:spPr>
        <a:xfrm>
          <a:off x="13893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62992</xdr:rowOff>
    </xdr:to>
    <xdr:cxnSp macro="">
      <xdr:nvCxnSpPr>
        <xdr:cNvPr id="439" name="直線コネクタ 438"/>
        <xdr:cNvCxnSpPr/>
      </xdr:nvCxnSpPr>
      <xdr:spPr>
        <a:xfrm>
          <a:off x="13004800" y="13385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49" name="円/楕円 448"/>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50"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51" name="円/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53" name="円/楕円 452"/>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54" name="テキスト ボックス 45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xdr:rowOff>
    </xdr:from>
    <xdr:to>
      <xdr:col>20</xdr:col>
      <xdr:colOff>209550</xdr:colOff>
      <xdr:row>78</xdr:row>
      <xdr:rowOff>113792</xdr:rowOff>
    </xdr:to>
    <xdr:sp macro="" textlink="">
      <xdr:nvSpPr>
        <xdr:cNvPr id="455" name="円/楕円 454"/>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98569</xdr:rowOff>
    </xdr:from>
    <xdr:ext cx="762000" cy="259045"/>
    <xdr:sp macro="" textlink="">
      <xdr:nvSpPr>
        <xdr:cNvPr id="456" name="テキスト ボックス 455"/>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7" name="円/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8" name="テキスト ボックス 457"/>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東京都清瀬市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107131</xdr:rowOff>
    </xdr:from>
    <xdr:to>
      <xdr:col>4</xdr:col>
      <xdr:colOff>1117600</xdr:colOff>
      <xdr:row>17</xdr:row>
      <xdr:rowOff>123285</xdr:rowOff>
    </xdr:to>
    <xdr:cxnSp macro="">
      <xdr:nvCxnSpPr>
        <xdr:cNvPr id="50" name="直線コネクタ 49"/>
        <xdr:cNvCxnSpPr/>
      </xdr:nvCxnSpPr>
      <xdr:spPr bwMode="auto">
        <a:xfrm>
          <a:off x="5003800" y="3069406"/>
          <a:ext cx="6477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107131</xdr:rowOff>
    </xdr:from>
    <xdr:to>
      <xdr:col>4</xdr:col>
      <xdr:colOff>469900</xdr:colOff>
      <xdr:row>17</xdr:row>
      <xdr:rowOff>130620</xdr:rowOff>
    </xdr:to>
    <xdr:cxnSp macro="">
      <xdr:nvCxnSpPr>
        <xdr:cNvPr id="53" name="直線コネクタ 52"/>
        <xdr:cNvCxnSpPr/>
      </xdr:nvCxnSpPr>
      <xdr:spPr bwMode="auto">
        <a:xfrm flipV="1">
          <a:off x="4305300" y="3069406"/>
          <a:ext cx="698500" cy="2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130620</xdr:rowOff>
    </xdr:from>
    <xdr:to>
      <xdr:col>3</xdr:col>
      <xdr:colOff>904875</xdr:colOff>
      <xdr:row>17</xdr:row>
      <xdr:rowOff>133610</xdr:rowOff>
    </xdr:to>
    <xdr:cxnSp macro="">
      <xdr:nvCxnSpPr>
        <xdr:cNvPr id="56" name="直線コネクタ 55"/>
        <xdr:cNvCxnSpPr/>
      </xdr:nvCxnSpPr>
      <xdr:spPr bwMode="auto">
        <a:xfrm flipV="1">
          <a:off x="3606800" y="3092895"/>
          <a:ext cx="698500" cy="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89948</xdr:rowOff>
    </xdr:from>
    <xdr:to>
      <xdr:col>3</xdr:col>
      <xdr:colOff>206375</xdr:colOff>
      <xdr:row>17</xdr:row>
      <xdr:rowOff>133610</xdr:rowOff>
    </xdr:to>
    <xdr:cxnSp macro="">
      <xdr:nvCxnSpPr>
        <xdr:cNvPr id="59" name="直線コネクタ 58"/>
        <xdr:cNvCxnSpPr/>
      </xdr:nvCxnSpPr>
      <xdr:spPr bwMode="auto">
        <a:xfrm>
          <a:off x="2908300" y="3052223"/>
          <a:ext cx="698500" cy="4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72485</xdr:rowOff>
    </xdr:from>
    <xdr:to>
      <xdr:col>5</xdr:col>
      <xdr:colOff>34925</xdr:colOff>
      <xdr:row>18</xdr:row>
      <xdr:rowOff>2635</xdr:rowOff>
    </xdr:to>
    <xdr:sp macro="" textlink="">
      <xdr:nvSpPr>
        <xdr:cNvPr id="69" name="円/楕円 68"/>
        <xdr:cNvSpPr/>
      </xdr:nvSpPr>
      <xdr:spPr bwMode="auto">
        <a:xfrm>
          <a:off x="56007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44562</xdr:rowOff>
    </xdr:from>
    <xdr:ext cx="762000" cy="259045"/>
    <xdr:sp macro="" textlink="">
      <xdr:nvSpPr>
        <xdr:cNvPr id="70" name="人口1人当たり決算額の推移該当値テキスト130"/>
        <xdr:cNvSpPr txBox="1"/>
      </xdr:nvSpPr>
      <xdr:spPr>
        <a:xfrm>
          <a:off x="5740400" y="30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56331</xdr:rowOff>
    </xdr:from>
    <xdr:to>
      <xdr:col>4</xdr:col>
      <xdr:colOff>520700</xdr:colOff>
      <xdr:row>17</xdr:row>
      <xdr:rowOff>157931</xdr:rowOff>
    </xdr:to>
    <xdr:sp macro="" textlink="">
      <xdr:nvSpPr>
        <xdr:cNvPr id="71" name="円/楕円 70"/>
        <xdr:cNvSpPr/>
      </xdr:nvSpPr>
      <xdr:spPr bwMode="auto">
        <a:xfrm>
          <a:off x="4953000" y="301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142708</xdr:rowOff>
    </xdr:from>
    <xdr:ext cx="736600" cy="259045"/>
    <xdr:sp macro="" textlink="">
      <xdr:nvSpPr>
        <xdr:cNvPr id="72" name="テキスト ボックス 71"/>
        <xdr:cNvSpPr txBox="1"/>
      </xdr:nvSpPr>
      <xdr:spPr>
        <a:xfrm>
          <a:off x="4622800" y="310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79820</xdr:rowOff>
    </xdr:from>
    <xdr:to>
      <xdr:col>3</xdr:col>
      <xdr:colOff>955675</xdr:colOff>
      <xdr:row>18</xdr:row>
      <xdr:rowOff>9970</xdr:rowOff>
    </xdr:to>
    <xdr:sp macro="" textlink="">
      <xdr:nvSpPr>
        <xdr:cNvPr id="73" name="円/楕円 72"/>
        <xdr:cNvSpPr/>
      </xdr:nvSpPr>
      <xdr:spPr bwMode="auto">
        <a:xfrm>
          <a:off x="4254500" y="304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166197</xdr:rowOff>
    </xdr:from>
    <xdr:ext cx="762000" cy="259045"/>
    <xdr:sp macro="" textlink="">
      <xdr:nvSpPr>
        <xdr:cNvPr id="74" name="テキスト ボックス 73"/>
        <xdr:cNvSpPr txBox="1"/>
      </xdr:nvSpPr>
      <xdr:spPr>
        <a:xfrm>
          <a:off x="3924300" y="312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82810</xdr:rowOff>
    </xdr:from>
    <xdr:to>
      <xdr:col>3</xdr:col>
      <xdr:colOff>257175</xdr:colOff>
      <xdr:row>18</xdr:row>
      <xdr:rowOff>12960</xdr:rowOff>
    </xdr:to>
    <xdr:sp macro="" textlink="">
      <xdr:nvSpPr>
        <xdr:cNvPr id="75" name="円/楕円 74"/>
        <xdr:cNvSpPr/>
      </xdr:nvSpPr>
      <xdr:spPr bwMode="auto">
        <a:xfrm>
          <a:off x="3556000" y="304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169187</xdr:rowOff>
    </xdr:from>
    <xdr:ext cx="762000" cy="259045"/>
    <xdr:sp macro="" textlink="">
      <xdr:nvSpPr>
        <xdr:cNvPr id="76" name="テキスト ボックス 75"/>
        <xdr:cNvSpPr txBox="1"/>
      </xdr:nvSpPr>
      <xdr:spPr>
        <a:xfrm>
          <a:off x="3225800" y="31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39148</xdr:rowOff>
    </xdr:from>
    <xdr:to>
      <xdr:col>2</xdr:col>
      <xdr:colOff>692150</xdr:colOff>
      <xdr:row>17</xdr:row>
      <xdr:rowOff>140748</xdr:rowOff>
    </xdr:to>
    <xdr:sp macro="" textlink="">
      <xdr:nvSpPr>
        <xdr:cNvPr id="77" name="円/楕円 76"/>
        <xdr:cNvSpPr/>
      </xdr:nvSpPr>
      <xdr:spPr bwMode="auto">
        <a:xfrm>
          <a:off x="2857500" y="300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125525</xdr:rowOff>
    </xdr:from>
    <xdr:ext cx="762000" cy="259045"/>
    <xdr:sp macro="" textlink="">
      <xdr:nvSpPr>
        <xdr:cNvPr id="78" name="テキスト ボックス 77"/>
        <xdr:cNvSpPr txBox="1"/>
      </xdr:nvSpPr>
      <xdr:spPr>
        <a:xfrm>
          <a:off x="2527300" y="308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159604</xdr:rowOff>
    </xdr:from>
    <xdr:to>
      <xdr:col>4</xdr:col>
      <xdr:colOff>1117600</xdr:colOff>
      <xdr:row>37</xdr:row>
      <xdr:rowOff>37303</xdr:rowOff>
    </xdr:to>
    <xdr:cxnSp macro="">
      <xdr:nvCxnSpPr>
        <xdr:cNvPr id="115" name="直線コネクタ 114"/>
        <xdr:cNvCxnSpPr/>
      </xdr:nvCxnSpPr>
      <xdr:spPr bwMode="auto">
        <a:xfrm flipV="1">
          <a:off x="5003800" y="7112854"/>
          <a:ext cx="6477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169463</xdr:rowOff>
    </xdr:from>
    <xdr:to>
      <xdr:col>4</xdr:col>
      <xdr:colOff>469900</xdr:colOff>
      <xdr:row>37</xdr:row>
      <xdr:rowOff>37303</xdr:rowOff>
    </xdr:to>
    <xdr:cxnSp macro="">
      <xdr:nvCxnSpPr>
        <xdr:cNvPr id="118" name="直線コネクタ 117"/>
        <xdr:cNvCxnSpPr/>
      </xdr:nvCxnSpPr>
      <xdr:spPr bwMode="auto">
        <a:xfrm>
          <a:off x="4305300" y="7122713"/>
          <a:ext cx="698500" cy="39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154318</xdr:rowOff>
    </xdr:from>
    <xdr:to>
      <xdr:col>3</xdr:col>
      <xdr:colOff>904875</xdr:colOff>
      <xdr:row>36</xdr:row>
      <xdr:rowOff>169463</xdr:rowOff>
    </xdr:to>
    <xdr:cxnSp macro="">
      <xdr:nvCxnSpPr>
        <xdr:cNvPr id="121" name="直線コネクタ 120"/>
        <xdr:cNvCxnSpPr/>
      </xdr:nvCxnSpPr>
      <xdr:spPr bwMode="auto">
        <a:xfrm>
          <a:off x="3606800" y="710756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125000</xdr:rowOff>
    </xdr:from>
    <xdr:to>
      <xdr:col>3</xdr:col>
      <xdr:colOff>206375</xdr:colOff>
      <xdr:row>36</xdr:row>
      <xdr:rowOff>154318</xdr:rowOff>
    </xdr:to>
    <xdr:cxnSp macro="">
      <xdr:nvCxnSpPr>
        <xdr:cNvPr id="124" name="直線コネクタ 123"/>
        <xdr:cNvCxnSpPr/>
      </xdr:nvCxnSpPr>
      <xdr:spPr bwMode="auto">
        <a:xfrm>
          <a:off x="2908300" y="7078250"/>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108804</xdr:rowOff>
    </xdr:from>
    <xdr:to>
      <xdr:col>5</xdr:col>
      <xdr:colOff>34925</xdr:colOff>
      <xdr:row>37</xdr:row>
      <xdr:rowOff>38954</xdr:rowOff>
    </xdr:to>
    <xdr:sp macro="" textlink="">
      <xdr:nvSpPr>
        <xdr:cNvPr id="134" name="円/楕円 133"/>
        <xdr:cNvSpPr/>
      </xdr:nvSpPr>
      <xdr:spPr bwMode="auto">
        <a:xfrm>
          <a:off x="5600700" y="706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80881</xdr:rowOff>
    </xdr:from>
    <xdr:ext cx="762000" cy="259045"/>
    <xdr:sp macro="" textlink="">
      <xdr:nvSpPr>
        <xdr:cNvPr id="135" name="人口1人当たり決算額の推移該当値テキスト445"/>
        <xdr:cNvSpPr txBox="1"/>
      </xdr:nvSpPr>
      <xdr:spPr>
        <a:xfrm>
          <a:off x="5740400" y="703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157953</xdr:rowOff>
    </xdr:from>
    <xdr:to>
      <xdr:col>4</xdr:col>
      <xdr:colOff>520700</xdr:colOff>
      <xdr:row>37</xdr:row>
      <xdr:rowOff>88103</xdr:rowOff>
    </xdr:to>
    <xdr:sp macro="" textlink="">
      <xdr:nvSpPr>
        <xdr:cNvPr id="136" name="円/楕円 135"/>
        <xdr:cNvSpPr/>
      </xdr:nvSpPr>
      <xdr:spPr bwMode="auto">
        <a:xfrm>
          <a:off x="4953000" y="711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72880</xdr:rowOff>
    </xdr:from>
    <xdr:ext cx="736600" cy="259045"/>
    <xdr:sp macro="" textlink="">
      <xdr:nvSpPr>
        <xdr:cNvPr id="137" name="テキスト ボックス 136"/>
        <xdr:cNvSpPr txBox="1"/>
      </xdr:nvSpPr>
      <xdr:spPr>
        <a:xfrm>
          <a:off x="4622800" y="719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118663</xdr:rowOff>
    </xdr:from>
    <xdr:to>
      <xdr:col>3</xdr:col>
      <xdr:colOff>955675</xdr:colOff>
      <xdr:row>37</xdr:row>
      <xdr:rowOff>48813</xdr:rowOff>
    </xdr:to>
    <xdr:sp macro="" textlink="">
      <xdr:nvSpPr>
        <xdr:cNvPr id="138" name="円/楕円 137"/>
        <xdr:cNvSpPr/>
      </xdr:nvSpPr>
      <xdr:spPr bwMode="auto">
        <a:xfrm>
          <a:off x="4254500" y="707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33590</xdr:rowOff>
    </xdr:from>
    <xdr:ext cx="762000" cy="259045"/>
    <xdr:sp macro="" textlink="">
      <xdr:nvSpPr>
        <xdr:cNvPr id="139" name="テキスト ボックス 138"/>
        <xdr:cNvSpPr txBox="1"/>
      </xdr:nvSpPr>
      <xdr:spPr>
        <a:xfrm>
          <a:off x="3924300" y="715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103518</xdr:rowOff>
    </xdr:from>
    <xdr:to>
      <xdr:col>3</xdr:col>
      <xdr:colOff>257175</xdr:colOff>
      <xdr:row>37</xdr:row>
      <xdr:rowOff>33668</xdr:rowOff>
    </xdr:to>
    <xdr:sp macro="" textlink="">
      <xdr:nvSpPr>
        <xdr:cNvPr id="140" name="円/楕円 139"/>
        <xdr:cNvSpPr/>
      </xdr:nvSpPr>
      <xdr:spPr bwMode="auto">
        <a:xfrm>
          <a:off x="3556000" y="70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18445</xdr:rowOff>
    </xdr:from>
    <xdr:ext cx="762000" cy="259045"/>
    <xdr:sp macro="" textlink="">
      <xdr:nvSpPr>
        <xdr:cNvPr id="141" name="テキスト ボックス 140"/>
        <xdr:cNvSpPr txBox="1"/>
      </xdr:nvSpPr>
      <xdr:spPr>
        <a:xfrm>
          <a:off x="3225800" y="714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74200</xdr:rowOff>
    </xdr:from>
    <xdr:to>
      <xdr:col>2</xdr:col>
      <xdr:colOff>692150</xdr:colOff>
      <xdr:row>37</xdr:row>
      <xdr:rowOff>4350</xdr:rowOff>
    </xdr:to>
    <xdr:sp macro="" textlink="">
      <xdr:nvSpPr>
        <xdr:cNvPr id="142" name="円/楕円 141"/>
        <xdr:cNvSpPr/>
      </xdr:nvSpPr>
      <xdr:spPr bwMode="auto">
        <a:xfrm>
          <a:off x="2857500" y="702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160577</xdr:rowOff>
    </xdr:from>
    <xdr:ext cx="762000" cy="259045"/>
    <xdr:sp macro="" textlink="">
      <xdr:nvSpPr>
        <xdr:cNvPr id="143" name="テキスト ボックス 142"/>
        <xdr:cNvSpPr txBox="1"/>
      </xdr:nvSpPr>
      <xdr:spPr>
        <a:xfrm>
          <a:off x="2527300" y="71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東京都清瀬市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74,403
73,291
10.23
29,449,223
28,346,046
1,092,301
15,012,618
18,953,515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157782</xdr:rowOff>
    </xdr:from>
    <xdr:to>
      <xdr:col>6</xdr:col>
      <xdr:colOff>511175</xdr:colOff>
      <xdr:row>35</xdr:row>
      <xdr:rowOff>158811</xdr:rowOff>
    </xdr:to>
    <xdr:cxnSp macro="">
      <xdr:nvCxnSpPr>
        <xdr:cNvPr id="59" name="直線コネクタ 58"/>
        <xdr:cNvCxnSpPr/>
      </xdr:nvCxnSpPr>
      <xdr:spPr>
        <a:xfrm flipV="1">
          <a:off x="3797300" y="615853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158811</xdr:rowOff>
    </xdr:from>
    <xdr:to>
      <xdr:col>5</xdr:col>
      <xdr:colOff>358775</xdr:colOff>
      <xdr:row>35</xdr:row>
      <xdr:rowOff>161006</xdr:rowOff>
    </xdr:to>
    <xdr:cxnSp macro="">
      <xdr:nvCxnSpPr>
        <xdr:cNvPr id="62" name="直線コネクタ 61"/>
        <xdr:cNvCxnSpPr/>
      </xdr:nvCxnSpPr>
      <xdr:spPr>
        <a:xfrm flipV="1">
          <a:off x="2908300" y="615956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158857</xdr:rowOff>
    </xdr:from>
    <xdr:to>
      <xdr:col>4</xdr:col>
      <xdr:colOff>155575</xdr:colOff>
      <xdr:row>35</xdr:row>
      <xdr:rowOff>161006</xdr:rowOff>
    </xdr:to>
    <xdr:cxnSp macro="">
      <xdr:nvCxnSpPr>
        <xdr:cNvPr id="65" name="直線コネクタ 64"/>
        <xdr:cNvCxnSpPr/>
      </xdr:nvCxnSpPr>
      <xdr:spPr>
        <a:xfrm>
          <a:off x="2019300" y="615960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71006</xdr:rowOff>
    </xdr:from>
    <xdr:to>
      <xdr:col>2</xdr:col>
      <xdr:colOff>638175</xdr:colOff>
      <xdr:row>35</xdr:row>
      <xdr:rowOff>158857</xdr:rowOff>
    </xdr:to>
    <xdr:cxnSp macro="">
      <xdr:nvCxnSpPr>
        <xdr:cNvPr id="68" name="直線コネクタ 67"/>
        <xdr:cNvCxnSpPr/>
      </xdr:nvCxnSpPr>
      <xdr:spPr>
        <a:xfrm>
          <a:off x="1130300" y="6071756"/>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106982</xdr:rowOff>
    </xdr:from>
    <xdr:to>
      <xdr:col>6</xdr:col>
      <xdr:colOff>561975</xdr:colOff>
      <xdr:row>36</xdr:row>
      <xdr:rowOff>37132</xdr:rowOff>
    </xdr:to>
    <xdr:sp macro="" textlink="">
      <xdr:nvSpPr>
        <xdr:cNvPr id="78" name="円/楕円 77"/>
        <xdr:cNvSpPr/>
      </xdr:nvSpPr>
      <xdr:spPr>
        <a:xfrm>
          <a:off x="4584700" y="61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129859</xdr:rowOff>
    </xdr:from>
    <xdr:ext cx="534377" cy="259045"/>
    <xdr:sp macro="" textlink="">
      <xdr:nvSpPr>
        <xdr:cNvPr id="79" name="人件費該当値テキスト"/>
        <xdr:cNvSpPr txBox="1"/>
      </xdr:nvSpPr>
      <xdr:spPr>
        <a:xfrm>
          <a:off x="4686300" y="59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108011</xdr:rowOff>
    </xdr:from>
    <xdr:to>
      <xdr:col>5</xdr:col>
      <xdr:colOff>409575</xdr:colOff>
      <xdr:row>36</xdr:row>
      <xdr:rowOff>38161</xdr:rowOff>
    </xdr:to>
    <xdr:sp macro="" textlink="">
      <xdr:nvSpPr>
        <xdr:cNvPr id="80" name="円/楕円 79"/>
        <xdr:cNvSpPr/>
      </xdr:nvSpPr>
      <xdr:spPr>
        <a:xfrm>
          <a:off x="3746500" y="61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29288</xdr:rowOff>
    </xdr:from>
    <xdr:ext cx="534377" cy="259045"/>
    <xdr:sp macro="" textlink="">
      <xdr:nvSpPr>
        <xdr:cNvPr id="81" name="テキスト ボックス 80"/>
        <xdr:cNvSpPr txBox="1"/>
      </xdr:nvSpPr>
      <xdr:spPr>
        <a:xfrm>
          <a:off x="3530111" y="62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110206</xdr:rowOff>
    </xdr:from>
    <xdr:to>
      <xdr:col>4</xdr:col>
      <xdr:colOff>206375</xdr:colOff>
      <xdr:row>36</xdr:row>
      <xdr:rowOff>40356</xdr:rowOff>
    </xdr:to>
    <xdr:sp macro="" textlink="">
      <xdr:nvSpPr>
        <xdr:cNvPr id="82" name="円/楕円 81"/>
        <xdr:cNvSpPr/>
      </xdr:nvSpPr>
      <xdr:spPr>
        <a:xfrm>
          <a:off x="2857500" y="61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31483</xdr:rowOff>
    </xdr:from>
    <xdr:ext cx="534377" cy="259045"/>
    <xdr:sp macro="" textlink="">
      <xdr:nvSpPr>
        <xdr:cNvPr id="83" name="テキスト ボックス 82"/>
        <xdr:cNvSpPr txBox="1"/>
      </xdr:nvSpPr>
      <xdr:spPr>
        <a:xfrm>
          <a:off x="2641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108057</xdr:rowOff>
    </xdr:from>
    <xdr:to>
      <xdr:col>3</xdr:col>
      <xdr:colOff>3175</xdr:colOff>
      <xdr:row>36</xdr:row>
      <xdr:rowOff>38207</xdr:rowOff>
    </xdr:to>
    <xdr:sp macro="" textlink="">
      <xdr:nvSpPr>
        <xdr:cNvPr id="84" name="円/楕円 83"/>
        <xdr:cNvSpPr/>
      </xdr:nvSpPr>
      <xdr:spPr>
        <a:xfrm>
          <a:off x="1968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29334</xdr:rowOff>
    </xdr:from>
    <xdr:ext cx="534377" cy="259045"/>
    <xdr:sp macro="" textlink="">
      <xdr:nvSpPr>
        <xdr:cNvPr id="85" name="テキスト ボックス 84"/>
        <xdr:cNvSpPr txBox="1"/>
      </xdr:nvSpPr>
      <xdr:spPr>
        <a:xfrm>
          <a:off x="1752111" y="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20206</xdr:rowOff>
    </xdr:from>
    <xdr:to>
      <xdr:col>1</xdr:col>
      <xdr:colOff>485775</xdr:colOff>
      <xdr:row>35</xdr:row>
      <xdr:rowOff>121806</xdr:rowOff>
    </xdr:to>
    <xdr:sp macro="" textlink="">
      <xdr:nvSpPr>
        <xdr:cNvPr id="86" name="円/楕円 85"/>
        <xdr:cNvSpPr/>
      </xdr:nvSpPr>
      <xdr:spPr>
        <a:xfrm>
          <a:off x="10795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112933</xdr:rowOff>
    </xdr:from>
    <xdr:ext cx="534377" cy="259045"/>
    <xdr:sp macro="" textlink="">
      <xdr:nvSpPr>
        <xdr:cNvPr id="87" name="テキスト ボックス 86"/>
        <xdr:cNvSpPr txBox="1"/>
      </xdr:nvSpPr>
      <xdr:spPr>
        <a:xfrm>
          <a:off x="863111" y="61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12925</xdr:rowOff>
    </xdr:from>
    <xdr:to>
      <xdr:col>6</xdr:col>
      <xdr:colOff>511175</xdr:colOff>
      <xdr:row>57</xdr:row>
      <xdr:rowOff>92249</xdr:rowOff>
    </xdr:to>
    <xdr:cxnSp macro="">
      <xdr:nvCxnSpPr>
        <xdr:cNvPr id="119" name="直線コネクタ 118"/>
        <xdr:cNvCxnSpPr/>
      </xdr:nvCxnSpPr>
      <xdr:spPr>
        <a:xfrm flipV="1">
          <a:off x="3797300" y="9785575"/>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92249</xdr:rowOff>
    </xdr:from>
    <xdr:to>
      <xdr:col>5</xdr:col>
      <xdr:colOff>358775</xdr:colOff>
      <xdr:row>57</xdr:row>
      <xdr:rowOff>150869</xdr:rowOff>
    </xdr:to>
    <xdr:cxnSp macro="">
      <xdr:nvCxnSpPr>
        <xdr:cNvPr id="122" name="直線コネクタ 121"/>
        <xdr:cNvCxnSpPr/>
      </xdr:nvCxnSpPr>
      <xdr:spPr>
        <a:xfrm flipV="1">
          <a:off x="2908300" y="9864899"/>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150346</xdr:rowOff>
    </xdr:from>
    <xdr:to>
      <xdr:col>4</xdr:col>
      <xdr:colOff>155575</xdr:colOff>
      <xdr:row>57</xdr:row>
      <xdr:rowOff>150869</xdr:rowOff>
    </xdr:to>
    <xdr:cxnSp macro="">
      <xdr:nvCxnSpPr>
        <xdr:cNvPr id="125" name="直線コネクタ 124"/>
        <xdr:cNvCxnSpPr/>
      </xdr:nvCxnSpPr>
      <xdr:spPr>
        <a:xfrm>
          <a:off x="2019300" y="9922996"/>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150346</xdr:rowOff>
    </xdr:from>
    <xdr:to>
      <xdr:col>2</xdr:col>
      <xdr:colOff>638175</xdr:colOff>
      <xdr:row>57</xdr:row>
      <xdr:rowOff>151522</xdr:rowOff>
    </xdr:to>
    <xdr:cxnSp macro="">
      <xdr:nvCxnSpPr>
        <xdr:cNvPr id="128" name="直線コネクタ 127"/>
        <xdr:cNvCxnSpPr/>
      </xdr:nvCxnSpPr>
      <xdr:spPr>
        <a:xfrm flipV="1">
          <a:off x="1130300" y="9922996"/>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133575</xdr:rowOff>
    </xdr:from>
    <xdr:to>
      <xdr:col>6</xdr:col>
      <xdr:colOff>561975</xdr:colOff>
      <xdr:row>57</xdr:row>
      <xdr:rowOff>63725</xdr:rowOff>
    </xdr:to>
    <xdr:sp macro="" textlink="">
      <xdr:nvSpPr>
        <xdr:cNvPr id="138" name="円/楕円 137"/>
        <xdr:cNvSpPr/>
      </xdr:nvSpPr>
      <xdr:spPr>
        <a:xfrm>
          <a:off x="4584700" y="9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112002</xdr:rowOff>
    </xdr:from>
    <xdr:ext cx="534377" cy="259045"/>
    <xdr:sp macro="" textlink="">
      <xdr:nvSpPr>
        <xdr:cNvPr id="139" name="物件費該当値テキスト"/>
        <xdr:cNvSpPr txBox="1"/>
      </xdr:nvSpPr>
      <xdr:spPr>
        <a:xfrm>
          <a:off x="4686300" y="97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41449</xdr:rowOff>
    </xdr:from>
    <xdr:to>
      <xdr:col>5</xdr:col>
      <xdr:colOff>409575</xdr:colOff>
      <xdr:row>57</xdr:row>
      <xdr:rowOff>143049</xdr:rowOff>
    </xdr:to>
    <xdr:sp macro="" textlink="">
      <xdr:nvSpPr>
        <xdr:cNvPr id="140" name="円/楕円 139"/>
        <xdr:cNvSpPr/>
      </xdr:nvSpPr>
      <xdr:spPr>
        <a:xfrm>
          <a:off x="3746500" y="98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134176</xdr:rowOff>
    </xdr:from>
    <xdr:ext cx="534377" cy="259045"/>
    <xdr:sp macro="" textlink="">
      <xdr:nvSpPr>
        <xdr:cNvPr id="141" name="テキスト ボックス 140"/>
        <xdr:cNvSpPr txBox="1"/>
      </xdr:nvSpPr>
      <xdr:spPr>
        <a:xfrm>
          <a:off x="3530111" y="99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100069</xdr:rowOff>
    </xdr:from>
    <xdr:to>
      <xdr:col>4</xdr:col>
      <xdr:colOff>206375</xdr:colOff>
      <xdr:row>58</xdr:row>
      <xdr:rowOff>30219</xdr:rowOff>
    </xdr:to>
    <xdr:sp macro="" textlink="">
      <xdr:nvSpPr>
        <xdr:cNvPr id="142" name="円/楕円 141"/>
        <xdr:cNvSpPr/>
      </xdr:nvSpPr>
      <xdr:spPr>
        <a:xfrm>
          <a:off x="2857500" y="9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21346</xdr:rowOff>
    </xdr:from>
    <xdr:ext cx="534377" cy="259045"/>
    <xdr:sp macro="" textlink="">
      <xdr:nvSpPr>
        <xdr:cNvPr id="143" name="テキスト ボックス 142"/>
        <xdr:cNvSpPr txBox="1"/>
      </xdr:nvSpPr>
      <xdr:spPr>
        <a:xfrm>
          <a:off x="2641111" y="9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99546</xdr:rowOff>
    </xdr:from>
    <xdr:to>
      <xdr:col>3</xdr:col>
      <xdr:colOff>3175</xdr:colOff>
      <xdr:row>58</xdr:row>
      <xdr:rowOff>29696</xdr:rowOff>
    </xdr:to>
    <xdr:sp macro="" textlink="">
      <xdr:nvSpPr>
        <xdr:cNvPr id="144" name="円/楕円 143"/>
        <xdr:cNvSpPr/>
      </xdr:nvSpPr>
      <xdr:spPr>
        <a:xfrm>
          <a:off x="1968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20823</xdr:rowOff>
    </xdr:from>
    <xdr:ext cx="534377" cy="259045"/>
    <xdr:sp macro="" textlink="">
      <xdr:nvSpPr>
        <xdr:cNvPr id="145" name="テキスト ボックス 144"/>
        <xdr:cNvSpPr txBox="1"/>
      </xdr:nvSpPr>
      <xdr:spPr>
        <a:xfrm>
          <a:off x="1752111" y="99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100722</xdr:rowOff>
    </xdr:from>
    <xdr:to>
      <xdr:col>1</xdr:col>
      <xdr:colOff>485775</xdr:colOff>
      <xdr:row>58</xdr:row>
      <xdr:rowOff>30872</xdr:rowOff>
    </xdr:to>
    <xdr:sp macro="" textlink="">
      <xdr:nvSpPr>
        <xdr:cNvPr id="146" name="円/楕円 145"/>
        <xdr:cNvSpPr/>
      </xdr:nvSpPr>
      <xdr:spPr>
        <a:xfrm>
          <a:off x="1079500" y="98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21999</xdr:rowOff>
    </xdr:from>
    <xdr:ext cx="534377" cy="259045"/>
    <xdr:sp macro="" textlink="">
      <xdr:nvSpPr>
        <xdr:cNvPr id="147" name="テキスト ボックス 146"/>
        <xdr:cNvSpPr txBox="1"/>
      </xdr:nvSpPr>
      <xdr:spPr>
        <a:xfrm>
          <a:off x="863111" y="99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170714</xdr:rowOff>
    </xdr:from>
    <xdr:to>
      <xdr:col>6</xdr:col>
      <xdr:colOff>511175</xdr:colOff>
      <xdr:row>79</xdr:row>
      <xdr:rowOff>6959</xdr:rowOff>
    </xdr:to>
    <xdr:cxnSp macro="">
      <xdr:nvCxnSpPr>
        <xdr:cNvPr id="176" name="直線コネクタ 175"/>
        <xdr:cNvCxnSpPr/>
      </xdr:nvCxnSpPr>
      <xdr:spPr>
        <a:xfrm>
          <a:off x="3797300" y="13543814"/>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170714</xdr:rowOff>
    </xdr:from>
    <xdr:to>
      <xdr:col>5</xdr:col>
      <xdr:colOff>358775</xdr:colOff>
      <xdr:row>79</xdr:row>
      <xdr:rowOff>13666</xdr:rowOff>
    </xdr:to>
    <xdr:cxnSp macro="">
      <xdr:nvCxnSpPr>
        <xdr:cNvPr id="179" name="直線コネクタ 178"/>
        <xdr:cNvCxnSpPr/>
      </xdr:nvCxnSpPr>
      <xdr:spPr>
        <a:xfrm flipV="1">
          <a:off x="2908300" y="1354381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13666</xdr:rowOff>
    </xdr:from>
    <xdr:to>
      <xdr:col>4</xdr:col>
      <xdr:colOff>155575</xdr:colOff>
      <xdr:row>79</xdr:row>
      <xdr:rowOff>15190</xdr:rowOff>
    </xdr:to>
    <xdr:cxnSp macro="">
      <xdr:nvCxnSpPr>
        <xdr:cNvPr id="182" name="直線コネクタ 181"/>
        <xdr:cNvCxnSpPr/>
      </xdr:nvCxnSpPr>
      <xdr:spPr>
        <a:xfrm flipV="1">
          <a:off x="2019300" y="135582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13894</xdr:rowOff>
    </xdr:from>
    <xdr:to>
      <xdr:col>2</xdr:col>
      <xdr:colOff>638175</xdr:colOff>
      <xdr:row>79</xdr:row>
      <xdr:rowOff>15190</xdr:rowOff>
    </xdr:to>
    <xdr:cxnSp macro="">
      <xdr:nvCxnSpPr>
        <xdr:cNvPr id="185" name="直線コネクタ 184"/>
        <xdr:cNvCxnSpPr/>
      </xdr:nvCxnSpPr>
      <xdr:spPr>
        <a:xfrm>
          <a:off x="1130300" y="1355844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127609</xdr:rowOff>
    </xdr:from>
    <xdr:to>
      <xdr:col>6</xdr:col>
      <xdr:colOff>561975</xdr:colOff>
      <xdr:row>79</xdr:row>
      <xdr:rowOff>57759</xdr:rowOff>
    </xdr:to>
    <xdr:sp macro="" textlink="">
      <xdr:nvSpPr>
        <xdr:cNvPr id="195" name="円/楕円 194"/>
        <xdr:cNvSpPr/>
      </xdr:nvSpPr>
      <xdr:spPr>
        <a:xfrm>
          <a:off x="45847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42536</xdr:rowOff>
    </xdr:from>
    <xdr:ext cx="378565" cy="259045"/>
    <xdr:sp macro="" textlink="">
      <xdr:nvSpPr>
        <xdr:cNvPr id="196" name="維持補修費該当値テキスト"/>
        <xdr:cNvSpPr txBox="1"/>
      </xdr:nvSpPr>
      <xdr:spPr>
        <a:xfrm>
          <a:off x="4686300" y="1341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119914</xdr:rowOff>
    </xdr:from>
    <xdr:to>
      <xdr:col>5</xdr:col>
      <xdr:colOff>409575</xdr:colOff>
      <xdr:row>79</xdr:row>
      <xdr:rowOff>50064</xdr:rowOff>
    </xdr:to>
    <xdr:sp macro="" textlink="">
      <xdr:nvSpPr>
        <xdr:cNvPr id="197" name="円/楕円 196"/>
        <xdr:cNvSpPr/>
      </xdr:nvSpPr>
      <xdr:spPr>
        <a:xfrm>
          <a:off x="3746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41191</xdr:rowOff>
    </xdr:from>
    <xdr:ext cx="378565" cy="259045"/>
    <xdr:sp macro="" textlink="">
      <xdr:nvSpPr>
        <xdr:cNvPr id="198" name="テキスト ボックス 197"/>
        <xdr:cNvSpPr txBox="1"/>
      </xdr:nvSpPr>
      <xdr:spPr>
        <a:xfrm>
          <a:off x="3608017" y="13585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134316</xdr:rowOff>
    </xdr:from>
    <xdr:to>
      <xdr:col>4</xdr:col>
      <xdr:colOff>206375</xdr:colOff>
      <xdr:row>79</xdr:row>
      <xdr:rowOff>64466</xdr:rowOff>
    </xdr:to>
    <xdr:sp macro="" textlink="">
      <xdr:nvSpPr>
        <xdr:cNvPr id="199" name="円/楕円 198"/>
        <xdr:cNvSpPr/>
      </xdr:nvSpPr>
      <xdr:spPr>
        <a:xfrm>
          <a:off x="28575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55593</xdr:rowOff>
    </xdr:from>
    <xdr:ext cx="378565" cy="259045"/>
    <xdr:sp macro="" textlink="">
      <xdr:nvSpPr>
        <xdr:cNvPr id="200" name="テキスト ボックス 199"/>
        <xdr:cNvSpPr txBox="1"/>
      </xdr:nvSpPr>
      <xdr:spPr>
        <a:xfrm>
          <a:off x="2719017" y="1360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135840</xdr:rowOff>
    </xdr:from>
    <xdr:to>
      <xdr:col>3</xdr:col>
      <xdr:colOff>3175</xdr:colOff>
      <xdr:row>79</xdr:row>
      <xdr:rowOff>65990</xdr:rowOff>
    </xdr:to>
    <xdr:sp macro="" textlink="">
      <xdr:nvSpPr>
        <xdr:cNvPr id="201" name="円/楕円 200"/>
        <xdr:cNvSpPr/>
      </xdr:nvSpPr>
      <xdr:spPr>
        <a:xfrm>
          <a:off x="1968500" y="135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57117</xdr:rowOff>
    </xdr:from>
    <xdr:ext cx="378565" cy="259045"/>
    <xdr:sp macro="" textlink="">
      <xdr:nvSpPr>
        <xdr:cNvPr id="202" name="テキスト ボックス 201"/>
        <xdr:cNvSpPr txBox="1"/>
      </xdr:nvSpPr>
      <xdr:spPr>
        <a:xfrm>
          <a:off x="1830017" y="1360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134544</xdr:rowOff>
    </xdr:from>
    <xdr:to>
      <xdr:col>1</xdr:col>
      <xdr:colOff>485775</xdr:colOff>
      <xdr:row>79</xdr:row>
      <xdr:rowOff>64694</xdr:rowOff>
    </xdr:to>
    <xdr:sp macro="" textlink="">
      <xdr:nvSpPr>
        <xdr:cNvPr id="203" name="円/楕円 202"/>
        <xdr:cNvSpPr/>
      </xdr:nvSpPr>
      <xdr:spPr>
        <a:xfrm>
          <a:off x="1079500" y="135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55821</xdr:rowOff>
    </xdr:from>
    <xdr:ext cx="378565" cy="259045"/>
    <xdr:sp macro="" textlink="">
      <xdr:nvSpPr>
        <xdr:cNvPr id="204" name="テキスト ボックス 203"/>
        <xdr:cNvSpPr txBox="1"/>
      </xdr:nvSpPr>
      <xdr:spPr>
        <a:xfrm>
          <a:off x="941017" y="1360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81369</xdr:rowOff>
    </xdr:from>
    <xdr:to>
      <xdr:col>6</xdr:col>
      <xdr:colOff>511175</xdr:colOff>
      <xdr:row>91</xdr:row>
      <xdr:rowOff>127546</xdr:rowOff>
    </xdr:to>
    <xdr:cxnSp macro="">
      <xdr:nvCxnSpPr>
        <xdr:cNvPr id="234" name="直線コネクタ 233"/>
        <xdr:cNvCxnSpPr/>
      </xdr:nvCxnSpPr>
      <xdr:spPr>
        <a:xfrm flipV="1">
          <a:off x="3797300" y="15683319"/>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127546</xdr:rowOff>
    </xdr:from>
    <xdr:to>
      <xdr:col>5</xdr:col>
      <xdr:colOff>358775</xdr:colOff>
      <xdr:row>92</xdr:row>
      <xdr:rowOff>74904</xdr:rowOff>
    </xdr:to>
    <xdr:cxnSp macro="">
      <xdr:nvCxnSpPr>
        <xdr:cNvPr id="237" name="直線コネクタ 236"/>
        <xdr:cNvCxnSpPr/>
      </xdr:nvCxnSpPr>
      <xdr:spPr>
        <a:xfrm flipV="1">
          <a:off x="2908300" y="15729496"/>
          <a:ext cx="889000" cy="1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74904</xdr:rowOff>
    </xdr:from>
    <xdr:to>
      <xdr:col>4</xdr:col>
      <xdr:colOff>155575</xdr:colOff>
      <xdr:row>92</xdr:row>
      <xdr:rowOff>133986</xdr:rowOff>
    </xdr:to>
    <xdr:cxnSp macro="">
      <xdr:nvCxnSpPr>
        <xdr:cNvPr id="240" name="直線コネクタ 239"/>
        <xdr:cNvCxnSpPr/>
      </xdr:nvCxnSpPr>
      <xdr:spPr>
        <a:xfrm flipV="1">
          <a:off x="2019300" y="15848304"/>
          <a:ext cx="889000" cy="5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133986</xdr:rowOff>
    </xdr:from>
    <xdr:to>
      <xdr:col>2</xdr:col>
      <xdr:colOff>638175</xdr:colOff>
      <xdr:row>93</xdr:row>
      <xdr:rowOff>6311</xdr:rowOff>
    </xdr:to>
    <xdr:cxnSp macro="">
      <xdr:nvCxnSpPr>
        <xdr:cNvPr id="243" name="直線コネクタ 242"/>
        <xdr:cNvCxnSpPr/>
      </xdr:nvCxnSpPr>
      <xdr:spPr>
        <a:xfrm flipV="1">
          <a:off x="1130300" y="15907386"/>
          <a:ext cx="8890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30569</xdr:rowOff>
    </xdr:from>
    <xdr:to>
      <xdr:col>6</xdr:col>
      <xdr:colOff>561975</xdr:colOff>
      <xdr:row>91</xdr:row>
      <xdr:rowOff>132169</xdr:rowOff>
    </xdr:to>
    <xdr:sp macro="" textlink="">
      <xdr:nvSpPr>
        <xdr:cNvPr id="253" name="円/楕円 252"/>
        <xdr:cNvSpPr/>
      </xdr:nvSpPr>
      <xdr:spPr>
        <a:xfrm>
          <a:off x="4584700" y="156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53446</xdr:rowOff>
    </xdr:from>
    <xdr:ext cx="599010" cy="259045"/>
    <xdr:sp macro="" textlink="">
      <xdr:nvSpPr>
        <xdr:cNvPr id="254" name="扶助費該当値テキスト"/>
        <xdr:cNvSpPr txBox="1"/>
      </xdr:nvSpPr>
      <xdr:spPr>
        <a:xfrm>
          <a:off x="4686300" y="154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76746</xdr:rowOff>
    </xdr:from>
    <xdr:to>
      <xdr:col>5</xdr:col>
      <xdr:colOff>409575</xdr:colOff>
      <xdr:row>92</xdr:row>
      <xdr:rowOff>6896</xdr:rowOff>
    </xdr:to>
    <xdr:sp macro="" textlink="">
      <xdr:nvSpPr>
        <xdr:cNvPr id="255" name="円/楕円 254"/>
        <xdr:cNvSpPr/>
      </xdr:nvSpPr>
      <xdr:spPr>
        <a:xfrm>
          <a:off x="3746500" y="156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23423</xdr:rowOff>
    </xdr:from>
    <xdr:ext cx="599010" cy="259045"/>
    <xdr:sp macro="" textlink="">
      <xdr:nvSpPr>
        <xdr:cNvPr id="256" name="テキスト ボックス 255"/>
        <xdr:cNvSpPr txBox="1"/>
      </xdr:nvSpPr>
      <xdr:spPr>
        <a:xfrm>
          <a:off x="3497794" y="1545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24104</xdr:rowOff>
    </xdr:from>
    <xdr:to>
      <xdr:col>4</xdr:col>
      <xdr:colOff>206375</xdr:colOff>
      <xdr:row>92</xdr:row>
      <xdr:rowOff>125704</xdr:rowOff>
    </xdr:to>
    <xdr:sp macro="" textlink="">
      <xdr:nvSpPr>
        <xdr:cNvPr id="257" name="円/楕円 256"/>
        <xdr:cNvSpPr/>
      </xdr:nvSpPr>
      <xdr:spPr>
        <a:xfrm>
          <a:off x="2857500" y="15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142231</xdr:rowOff>
    </xdr:from>
    <xdr:ext cx="599010" cy="259045"/>
    <xdr:sp macro="" textlink="">
      <xdr:nvSpPr>
        <xdr:cNvPr id="258" name="テキスト ボックス 257"/>
        <xdr:cNvSpPr txBox="1"/>
      </xdr:nvSpPr>
      <xdr:spPr>
        <a:xfrm>
          <a:off x="2608794" y="1557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122,102</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83186</xdr:rowOff>
    </xdr:from>
    <xdr:to>
      <xdr:col>3</xdr:col>
      <xdr:colOff>3175</xdr:colOff>
      <xdr:row>93</xdr:row>
      <xdr:rowOff>13336</xdr:rowOff>
    </xdr:to>
    <xdr:sp macro="" textlink="">
      <xdr:nvSpPr>
        <xdr:cNvPr id="259" name="円/楕円 258"/>
        <xdr:cNvSpPr/>
      </xdr:nvSpPr>
      <xdr:spPr>
        <a:xfrm>
          <a:off x="1968500" y="158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29863</xdr:rowOff>
    </xdr:from>
    <xdr:ext cx="599010" cy="259045"/>
    <xdr:sp macro="" textlink="">
      <xdr:nvSpPr>
        <xdr:cNvPr id="260" name="テキスト ボックス 259"/>
        <xdr:cNvSpPr txBox="1"/>
      </xdr:nvSpPr>
      <xdr:spPr>
        <a:xfrm>
          <a:off x="1719794" y="156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117,450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126961</xdr:rowOff>
    </xdr:from>
    <xdr:to>
      <xdr:col>1</xdr:col>
      <xdr:colOff>485775</xdr:colOff>
      <xdr:row>93</xdr:row>
      <xdr:rowOff>57111</xdr:rowOff>
    </xdr:to>
    <xdr:sp macro="" textlink="">
      <xdr:nvSpPr>
        <xdr:cNvPr id="261" name="円/楕円 260"/>
        <xdr:cNvSpPr/>
      </xdr:nvSpPr>
      <xdr:spPr>
        <a:xfrm>
          <a:off x="1079500" y="159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73638</xdr:rowOff>
    </xdr:from>
    <xdr:ext cx="599010" cy="259045"/>
    <xdr:sp macro="" textlink="">
      <xdr:nvSpPr>
        <xdr:cNvPr id="262" name="テキスト ボックス 261"/>
        <xdr:cNvSpPr txBox="1"/>
      </xdr:nvSpPr>
      <xdr:spPr>
        <a:xfrm>
          <a:off x="830794" y="1567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45403</xdr:rowOff>
    </xdr:from>
    <xdr:to>
      <xdr:col>15</xdr:col>
      <xdr:colOff>180975</xdr:colOff>
      <xdr:row>36</xdr:row>
      <xdr:rowOff>81915</xdr:rowOff>
    </xdr:to>
    <xdr:cxnSp macro="">
      <xdr:nvCxnSpPr>
        <xdr:cNvPr id="291" name="直線コネクタ 290"/>
        <xdr:cNvCxnSpPr/>
      </xdr:nvCxnSpPr>
      <xdr:spPr>
        <a:xfrm flipV="1">
          <a:off x="9639300" y="6217603"/>
          <a:ext cx="8382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81915</xdr:rowOff>
    </xdr:from>
    <xdr:to>
      <xdr:col>14</xdr:col>
      <xdr:colOff>28575</xdr:colOff>
      <xdr:row>36</xdr:row>
      <xdr:rowOff>97307</xdr:rowOff>
    </xdr:to>
    <xdr:cxnSp macro="">
      <xdr:nvCxnSpPr>
        <xdr:cNvPr id="294" name="直線コネクタ 293"/>
        <xdr:cNvCxnSpPr/>
      </xdr:nvCxnSpPr>
      <xdr:spPr>
        <a:xfrm flipV="1">
          <a:off x="8750300" y="6254115"/>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92227</xdr:rowOff>
    </xdr:from>
    <xdr:to>
      <xdr:col>12</xdr:col>
      <xdr:colOff>511175</xdr:colOff>
      <xdr:row>36</xdr:row>
      <xdr:rowOff>97307</xdr:rowOff>
    </xdr:to>
    <xdr:cxnSp macro="">
      <xdr:nvCxnSpPr>
        <xdr:cNvPr id="297" name="直線コネクタ 296"/>
        <xdr:cNvCxnSpPr/>
      </xdr:nvCxnSpPr>
      <xdr:spPr>
        <a:xfrm>
          <a:off x="7861300" y="626442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87325</xdr:rowOff>
    </xdr:from>
    <xdr:to>
      <xdr:col>11</xdr:col>
      <xdr:colOff>307975</xdr:colOff>
      <xdr:row>36</xdr:row>
      <xdr:rowOff>92227</xdr:rowOff>
    </xdr:to>
    <xdr:cxnSp macro="">
      <xdr:nvCxnSpPr>
        <xdr:cNvPr id="300" name="直線コネクタ 299"/>
        <xdr:cNvCxnSpPr/>
      </xdr:nvCxnSpPr>
      <xdr:spPr>
        <a:xfrm>
          <a:off x="6972300" y="6259525"/>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166053</xdr:rowOff>
    </xdr:from>
    <xdr:to>
      <xdr:col>15</xdr:col>
      <xdr:colOff>231775</xdr:colOff>
      <xdr:row>36</xdr:row>
      <xdr:rowOff>96203</xdr:rowOff>
    </xdr:to>
    <xdr:sp macro="" textlink="">
      <xdr:nvSpPr>
        <xdr:cNvPr id="310" name="円/楕円 309"/>
        <xdr:cNvSpPr/>
      </xdr:nvSpPr>
      <xdr:spPr>
        <a:xfrm>
          <a:off x="104267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17480</xdr:rowOff>
    </xdr:from>
    <xdr:ext cx="534377" cy="259045"/>
    <xdr:sp macro="" textlink="">
      <xdr:nvSpPr>
        <xdr:cNvPr id="311" name="補助費等該当値テキスト"/>
        <xdr:cNvSpPr txBox="1"/>
      </xdr:nvSpPr>
      <xdr:spPr>
        <a:xfrm>
          <a:off x="10528300" y="60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31115</xdr:rowOff>
    </xdr:from>
    <xdr:to>
      <xdr:col>14</xdr:col>
      <xdr:colOff>79375</xdr:colOff>
      <xdr:row>36</xdr:row>
      <xdr:rowOff>132715</xdr:rowOff>
    </xdr:to>
    <xdr:sp macro="" textlink="">
      <xdr:nvSpPr>
        <xdr:cNvPr id="312" name="円/楕円 311"/>
        <xdr:cNvSpPr/>
      </xdr:nvSpPr>
      <xdr:spPr>
        <a:xfrm>
          <a:off x="9588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123842</xdr:rowOff>
    </xdr:from>
    <xdr:ext cx="534377" cy="259045"/>
    <xdr:sp macro="" textlink="">
      <xdr:nvSpPr>
        <xdr:cNvPr id="313" name="テキスト ボックス 312"/>
        <xdr:cNvSpPr txBox="1"/>
      </xdr:nvSpPr>
      <xdr:spPr>
        <a:xfrm>
          <a:off x="9372111" y="62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46507</xdr:rowOff>
    </xdr:from>
    <xdr:to>
      <xdr:col>12</xdr:col>
      <xdr:colOff>561975</xdr:colOff>
      <xdr:row>36</xdr:row>
      <xdr:rowOff>148107</xdr:rowOff>
    </xdr:to>
    <xdr:sp macro="" textlink="">
      <xdr:nvSpPr>
        <xdr:cNvPr id="314" name="円/楕円 313"/>
        <xdr:cNvSpPr/>
      </xdr:nvSpPr>
      <xdr:spPr>
        <a:xfrm>
          <a:off x="8699500" y="62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139234</xdr:rowOff>
    </xdr:from>
    <xdr:ext cx="534377" cy="259045"/>
    <xdr:sp macro="" textlink="">
      <xdr:nvSpPr>
        <xdr:cNvPr id="315" name="テキスト ボックス 314"/>
        <xdr:cNvSpPr txBox="1"/>
      </xdr:nvSpPr>
      <xdr:spPr>
        <a:xfrm>
          <a:off x="8483111" y="63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41427</xdr:rowOff>
    </xdr:from>
    <xdr:to>
      <xdr:col>11</xdr:col>
      <xdr:colOff>358775</xdr:colOff>
      <xdr:row>36</xdr:row>
      <xdr:rowOff>143027</xdr:rowOff>
    </xdr:to>
    <xdr:sp macro="" textlink="">
      <xdr:nvSpPr>
        <xdr:cNvPr id="316" name="円/楕円 315"/>
        <xdr:cNvSpPr/>
      </xdr:nvSpPr>
      <xdr:spPr>
        <a:xfrm>
          <a:off x="78105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134154</xdr:rowOff>
    </xdr:from>
    <xdr:ext cx="534377" cy="259045"/>
    <xdr:sp macro="" textlink="">
      <xdr:nvSpPr>
        <xdr:cNvPr id="317" name="テキスト ボックス 316"/>
        <xdr:cNvSpPr txBox="1"/>
      </xdr:nvSpPr>
      <xdr:spPr>
        <a:xfrm>
          <a:off x="7594111" y="63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36525</xdr:rowOff>
    </xdr:from>
    <xdr:to>
      <xdr:col>10</xdr:col>
      <xdr:colOff>155575</xdr:colOff>
      <xdr:row>36</xdr:row>
      <xdr:rowOff>138125</xdr:rowOff>
    </xdr:to>
    <xdr:sp macro="" textlink="">
      <xdr:nvSpPr>
        <xdr:cNvPr id="318" name="円/楕円 317"/>
        <xdr:cNvSpPr/>
      </xdr:nvSpPr>
      <xdr:spPr>
        <a:xfrm>
          <a:off x="6921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129252</xdr:rowOff>
    </xdr:from>
    <xdr:ext cx="534377" cy="259045"/>
    <xdr:sp macro="" textlink="">
      <xdr:nvSpPr>
        <xdr:cNvPr id="319" name="テキスト ボックス 318"/>
        <xdr:cNvSpPr txBox="1"/>
      </xdr:nvSpPr>
      <xdr:spPr>
        <a:xfrm>
          <a:off x="6705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85689</xdr:rowOff>
    </xdr:from>
    <xdr:to>
      <xdr:col>15</xdr:col>
      <xdr:colOff>180975</xdr:colOff>
      <xdr:row>58</xdr:row>
      <xdr:rowOff>145986</xdr:rowOff>
    </xdr:to>
    <xdr:cxnSp macro="">
      <xdr:nvCxnSpPr>
        <xdr:cNvPr id="348" name="直線コネクタ 347"/>
        <xdr:cNvCxnSpPr/>
      </xdr:nvCxnSpPr>
      <xdr:spPr>
        <a:xfrm>
          <a:off x="9639300" y="10029789"/>
          <a:ext cx="8382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85689</xdr:rowOff>
    </xdr:from>
    <xdr:to>
      <xdr:col>14</xdr:col>
      <xdr:colOff>28575</xdr:colOff>
      <xdr:row>58</xdr:row>
      <xdr:rowOff>136027</xdr:rowOff>
    </xdr:to>
    <xdr:cxnSp macro="">
      <xdr:nvCxnSpPr>
        <xdr:cNvPr id="351" name="直線コネクタ 350"/>
        <xdr:cNvCxnSpPr/>
      </xdr:nvCxnSpPr>
      <xdr:spPr>
        <a:xfrm flipV="1">
          <a:off x="8750300" y="10029789"/>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136027</xdr:rowOff>
    </xdr:from>
    <xdr:to>
      <xdr:col>12</xdr:col>
      <xdr:colOff>511175</xdr:colOff>
      <xdr:row>58</xdr:row>
      <xdr:rowOff>143766</xdr:rowOff>
    </xdr:to>
    <xdr:cxnSp macro="">
      <xdr:nvCxnSpPr>
        <xdr:cNvPr id="354" name="直線コネクタ 353"/>
        <xdr:cNvCxnSpPr/>
      </xdr:nvCxnSpPr>
      <xdr:spPr>
        <a:xfrm flipV="1">
          <a:off x="7861300" y="1008012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131950</xdr:rowOff>
    </xdr:from>
    <xdr:to>
      <xdr:col>11</xdr:col>
      <xdr:colOff>307975</xdr:colOff>
      <xdr:row>58</xdr:row>
      <xdr:rowOff>143766</xdr:rowOff>
    </xdr:to>
    <xdr:cxnSp macro="">
      <xdr:nvCxnSpPr>
        <xdr:cNvPr id="357" name="直線コネクタ 356"/>
        <xdr:cNvCxnSpPr/>
      </xdr:nvCxnSpPr>
      <xdr:spPr>
        <a:xfrm>
          <a:off x="6972300" y="10076050"/>
          <a:ext cx="8890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95186</xdr:rowOff>
    </xdr:from>
    <xdr:to>
      <xdr:col>15</xdr:col>
      <xdr:colOff>231775</xdr:colOff>
      <xdr:row>59</xdr:row>
      <xdr:rowOff>25336</xdr:rowOff>
    </xdr:to>
    <xdr:sp macro="" textlink="">
      <xdr:nvSpPr>
        <xdr:cNvPr id="367" name="円/楕円 366"/>
        <xdr:cNvSpPr/>
      </xdr:nvSpPr>
      <xdr:spPr>
        <a:xfrm>
          <a:off x="10426700" y="100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10113</xdr:rowOff>
    </xdr:from>
    <xdr:ext cx="534377" cy="259045"/>
    <xdr:sp macro="" textlink="">
      <xdr:nvSpPr>
        <xdr:cNvPr id="368" name="普通建設事業費該当値テキスト"/>
        <xdr:cNvSpPr txBox="1"/>
      </xdr:nvSpPr>
      <xdr:spPr>
        <a:xfrm>
          <a:off x="10528300" y="99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34889</xdr:rowOff>
    </xdr:from>
    <xdr:to>
      <xdr:col>14</xdr:col>
      <xdr:colOff>79375</xdr:colOff>
      <xdr:row>58</xdr:row>
      <xdr:rowOff>136489</xdr:rowOff>
    </xdr:to>
    <xdr:sp macro="" textlink="">
      <xdr:nvSpPr>
        <xdr:cNvPr id="369" name="円/楕円 368"/>
        <xdr:cNvSpPr/>
      </xdr:nvSpPr>
      <xdr:spPr>
        <a:xfrm>
          <a:off x="9588500" y="99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127616</xdr:rowOff>
    </xdr:from>
    <xdr:ext cx="534377" cy="259045"/>
    <xdr:sp macro="" textlink="">
      <xdr:nvSpPr>
        <xdr:cNvPr id="370" name="テキスト ボックス 369"/>
        <xdr:cNvSpPr txBox="1"/>
      </xdr:nvSpPr>
      <xdr:spPr>
        <a:xfrm>
          <a:off x="9372111" y="100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85227</xdr:rowOff>
    </xdr:from>
    <xdr:to>
      <xdr:col>12</xdr:col>
      <xdr:colOff>561975</xdr:colOff>
      <xdr:row>59</xdr:row>
      <xdr:rowOff>15377</xdr:rowOff>
    </xdr:to>
    <xdr:sp macro="" textlink="">
      <xdr:nvSpPr>
        <xdr:cNvPr id="371" name="円/楕円 370"/>
        <xdr:cNvSpPr/>
      </xdr:nvSpPr>
      <xdr:spPr>
        <a:xfrm>
          <a:off x="8699500" y="100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6504</xdr:rowOff>
    </xdr:from>
    <xdr:ext cx="534377" cy="259045"/>
    <xdr:sp macro="" textlink="">
      <xdr:nvSpPr>
        <xdr:cNvPr id="372" name="テキスト ボックス 371"/>
        <xdr:cNvSpPr txBox="1"/>
      </xdr:nvSpPr>
      <xdr:spPr>
        <a:xfrm>
          <a:off x="8483111" y="101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92966</xdr:rowOff>
    </xdr:from>
    <xdr:to>
      <xdr:col>11</xdr:col>
      <xdr:colOff>358775</xdr:colOff>
      <xdr:row>59</xdr:row>
      <xdr:rowOff>23116</xdr:rowOff>
    </xdr:to>
    <xdr:sp macro="" textlink="">
      <xdr:nvSpPr>
        <xdr:cNvPr id="373" name="円/楕円 372"/>
        <xdr:cNvSpPr/>
      </xdr:nvSpPr>
      <xdr:spPr>
        <a:xfrm>
          <a:off x="7810500" y="100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14243</xdr:rowOff>
    </xdr:from>
    <xdr:ext cx="534377" cy="259045"/>
    <xdr:sp macro="" textlink="">
      <xdr:nvSpPr>
        <xdr:cNvPr id="374" name="テキスト ボックス 373"/>
        <xdr:cNvSpPr txBox="1"/>
      </xdr:nvSpPr>
      <xdr:spPr>
        <a:xfrm>
          <a:off x="7594111" y="101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81150</xdr:rowOff>
    </xdr:from>
    <xdr:to>
      <xdr:col>10</xdr:col>
      <xdr:colOff>155575</xdr:colOff>
      <xdr:row>59</xdr:row>
      <xdr:rowOff>11300</xdr:rowOff>
    </xdr:to>
    <xdr:sp macro="" textlink="">
      <xdr:nvSpPr>
        <xdr:cNvPr id="375" name="円/楕円 374"/>
        <xdr:cNvSpPr/>
      </xdr:nvSpPr>
      <xdr:spPr>
        <a:xfrm>
          <a:off x="6921500" y="100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2427</xdr:rowOff>
    </xdr:from>
    <xdr:ext cx="534377" cy="259045"/>
    <xdr:sp macro="" textlink="">
      <xdr:nvSpPr>
        <xdr:cNvPr id="376" name="テキスト ボックス 375"/>
        <xdr:cNvSpPr txBox="1"/>
      </xdr:nvSpPr>
      <xdr:spPr>
        <a:xfrm>
          <a:off x="6705111" y="101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7272</xdr:rowOff>
    </xdr:from>
    <xdr:to>
      <xdr:col>15</xdr:col>
      <xdr:colOff>180975</xdr:colOff>
      <xdr:row>78</xdr:row>
      <xdr:rowOff>12085</xdr:rowOff>
    </xdr:to>
    <xdr:cxnSp macro="">
      <xdr:nvCxnSpPr>
        <xdr:cNvPr id="401" name="直線コネクタ 400"/>
        <xdr:cNvCxnSpPr/>
      </xdr:nvCxnSpPr>
      <xdr:spPr>
        <a:xfrm flipV="1">
          <a:off x="9639300" y="13380372"/>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127922</xdr:rowOff>
    </xdr:from>
    <xdr:to>
      <xdr:col>15</xdr:col>
      <xdr:colOff>231775</xdr:colOff>
      <xdr:row>78</xdr:row>
      <xdr:rowOff>58072</xdr:rowOff>
    </xdr:to>
    <xdr:sp macro="" textlink="">
      <xdr:nvSpPr>
        <xdr:cNvPr id="411" name="円/楕円 410"/>
        <xdr:cNvSpPr/>
      </xdr:nvSpPr>
      <xdr:spPr>
        <a:xfrm>
          <a:off x="104267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42849</xdr:rowOff>
    </xdr:from>
    <xdr:ext cx="469744" cy="259045"/>
    <xdr:sp macro="" textlink="">
      <xdr:nvSpPr>
        <xdr:cNvPr id="412" name="普通建設事業費 （ うち新規整備　）該当値テキスト"/>
        <xdr:cNvSpPr txBox="1"/>
      </xdr:nvSpPr>
      <xdr:spPr>
        <a:xfrm>
          <a:off x="10528300" y="1324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132735</xdr:rowOff>
    </xdr:from>
    <xdr:to>
      <xdr:col>14</xdr:col>
      <xdr:colOff>79375</xdr:colOff>
      <xdr:row>78</xdr:row>
      <xdr:rowOff>62885</xdr:rowOff>
    </xdr:to>
    <xdr:sp macro="" textlink="">
      <xdr:nvSpPr>
        <xdr:cNvPr id="413" name="円/楕円 412"/>
        <xdr:cNvSpPr/>
      </xdr:nvSpPr>
      <xdr:spPr>
        <a:xfrm>
          <a:off x="9588500" y="13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54012</xdr:rowOff>
    </xdr:from>
    <xdr:ext cx="469744" cy="259045"/>
    <xdr:sp macro="" textlink="">
      <xdr:nvSpPr>
        <xdr:cNvPr id="414" name="テキスト ボックス 413"/>
        <xdr:cNvSpPr txBox="1"/>
      </xdr:nvSpPr>
      <xdr:spPr>
        <a:xfrm>
          <a:off x="9404427" y="134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86044</xdr:rowOff>
    </xdr:from>
    <xdr:to>
      <xdr:col>15</xdr:col>
      <xdr:colOff>180975</xdr:colOff>
      <xdr:row>97</xdr:row>
      <xdr:rowOff>76933</xdr:rowOff>
    </xdr:to>
    <xdr:cxnSp macro="">
      <xdr:nvCxnSpPr>
        <xdr:cNvPr id="445" name="直線コネクタ 444"/>
        <xdr:cNvCxnSpPr/>
      </xdr:nvCxnSpPr>
      <xdr:spPr>
        <a:xfrm>
          <a:off x="9639300" y="16545244"/>
          <a:ext cx="8382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26133</xdr:rowOff>
    </xdr:from>
    <xdr:to>
      <xdr:col>15</xdr:col>
      <xdr:colOff>231775</xdr:colOff>
      <xdr:row>97</xdr:row>
      <xdr:rowOff>127733</xdr:rowOff>
    </xdr:to>
    <xdr:sp macro="" textlink="">
      <xdr:nvSpPr>
        <xdr:cNvPr id="455" name="円/楕円 454"/>
        <xdr:cNvSpPr/>
      </xdr:nvSpPr>
      <xdr:spPr>
        <a:xfrm>
          <a:off x="10426700" y="166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4560</xdr:rowOff>
    </xdr:from>
    <xdr:ext cx="534377" cy="259045"/>
    <xdr:sp macro="" textlink="">
      <xdr:nvSpPr>
        <xdr:cNvPr id="456" name="普通建設事業費 （ うち更新整備　）該当値テキスト"/>
        <xdr:cNvSpPr txBox="1"/>
      </xdr:nvSpPr>
      <xdr:spPr>
        <a:xfrm>
          <a:off x="10528300" y="166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35244</xdr:rowOff>
    </xdr:from>
    <xdr:to>
      <xdr:col>14</xdr:col>
      <xdr:colOff>79375</xdr:colOff>
      <xdr:row>96</xdr:row>
      <xdr:rowOff>136844</xdr:rowOff>
    </xdr:to>
    <xdr:sp macro="" textlink="">
      <xdr:nvSpPr>
        <xdr:cNvPr id="457" name="円/楕円 456"/>
        <xdr:cNvSpPr/>
      </xdr:nvSpPr>
      <xdr:spPr>
        <a:xfrm>
          <a:off x="9588500" y="164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127971</xdr:rowOff>
    </xdr:from>
    <xdr:ext cx="534377" cy="259045"/>
    <xdr:sp macro="" textlink="">
      <xdr:nvSpPr>
        <xdr:cNvPr id="458" name="テキスト ボックス 457"/>
        <xdr:cNvSpPr txBox="1"/>
      </xdr:nvSpPr>
      <xdr:spPr>
        <a:xfrm>
          <a:off x="9372111" y="165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41402</xdr:rowOff>
    </xdr:from>
    <xdr:to>
      <xdr:col>23</xdr:col>
      <xdr:colOff>517525</xdr:colOff>
      <xdr:row>39</xdr:row>
      <xdr:rowOff>44450</xdr:rowOff>
    </xdr:to>
    <xdr:cxnSp macro="">
      <xdr:nvCxnSpPr>
        <xdr:cNvPr id="487" name="直線コネクタ 486"/>
        <xdr:cNvCxnSpPr/>
      </xdr:nvCxnSpPr>
      <xdr:spPr>
        <a:xfrm flipV="1">
          <a:off x="15481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42037</xdr:rowOff>
    </xdr:from>
    <xdr:to>
      <xdr:col>22</xdr:col>
      <xdr:colOff>365125</xdr:colOff>
      <xdr:row>39</xdr:row>
      <xdr:rowOff>44450</xdr:rowOff>
    </xdr:to>
    <xdr:cxnSp macro="">
      <xdr:nvCxnSpPr>
        <xdr:cNvPr id="490" name="直線コネクタ 489"/>
        <xdr:cNvCxnSpPr/>
      </xdr:nvCxnSpPr>
      <xdr:spPr>
        <a:xfrm>
          <a:off x="14592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41402</xdr:rowOff>
    </xdr:from>
    <xdr:to>
      <xdr:col>21</xdr:col>
      <xdr:colOff>161925</xdr:colOff>
      <xdr:row>39</xdr:row>
      <xdr:rowOff>42037</xdr:rowOff>
    </xdr:to>
    <xdr:cxnSp macro="">
      <xdr:nvCxnSpPr>
        <xdr:cNvPr id="493" name="直線コネクタ 492"/>
        <xdr:cNvCxnSpPr/>
      </xdr:nvCxnSpPr>
      <xdr:spPr>
        <a:xfrm>
          <a:off x="13703300" y="672795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31496</xdr:rowOff>
    </xdr:from>
    <xdr:to>
      <xdr:col>19</xdr:col>
      <xdr:colOff>644525</xdr:colOff>
      <xdr:row>39</xdr:row>
      <xdr:rowOff>41402</xdr:rowOff>
    </xdr:to>
    <xdr:cxnSp macro="">
      <xdr:nvCxnSpPr>
        <xdr:cNvPr id="496" name="直線コネクタ 495"/>
        <xdr:cNvCxnSpPr/>
      </xdr:nvCxnSpPr>
      <xdr:spPr>
        <a:xfrm>
          <a:off x="12814300" y="67180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162052</xdr:rowOff>
    </xdr:from>
    <xdr:to>
      <xdr:col>23</xdr:col>
      <xdr:colOff>568325</xdr:colOff>
      <xdr:row>39</xdr:row>
      <xdr:rowOff>92202</xdr:rowOff>
    </xdr:to>
    <xdr:sp macro="" textlink="">
      <xdr:nvSpPr>
        <xdr:cNvPr id="506" name="円/楕円 505"/>
        <xdr:cNvSpPr/>
      </xdr:nvSpPr>
      <xdr:spPr>
        <a:xfrm>
          <a:off x="16268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162687</xdr:rowOff>
    </xdr:from>
    <xdr:to>
      <xdr:col>21</xdr:col>
      <xdr:colOff>212725</xdr:colOff>
      <xdr:row>39</xdr:row>
      <xdr:rowOff>92837</xdr:rowOff>
    </xdr:to>
    <xdr:sp macro="" textlink="">
      <xdr:nvSpPr>
        <xdr:cNvPr id="510" name="円/楕円 509"/>
        <xdr:cNvSpPr/>
      </xdr:nvSpPr>
      <xdr:spPr>
        <a:xfrm>
          <a:off x="14541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83964</xdr:rowOff>
    </xdr:from>
    <xdr:ext cx="313932" cy="259045"/>
    <xdr:sp macro="" textlink="">
      <xdr:nvSpPr>
        <xdr:cNvPr id="511" name="テキスト ボックス 510"/>
        <xdr:cNvSpPr txBox="1"/>
      </xdr:nvSpPr>
      <xdr:spPr>
        <a:xfrm>
          <a:off x="14435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162052</xdr:rowOff>
    </xdr:from>
    <xdr:to>
      <xdr:col>20</xdr:col>
      <xdr:colOff>9525</xdr:colOff>
      <xdr:row>39</xdr:row>
      <xdr:rowOff>92202</xdr:rowOff>
    </xdr:to>
    <xdr:sp macro="" textlink="">
      <xdr:nvSpPr>
        <xdr:cNvPr id="512" name="円/楕円 511"/>
        <xdr:cNvSpPr/>
      </xdr:nvSpPr>
      <xdr:spPr>
        <a:xfrm>
          <a:off x="1365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83329</xdr:rowOff>
    </xdr:from>
    <xdr:ext cx="313932" cy="259045"/>
    <xdr:sp macro="" textlink="">
      <xdr:nvSpPr>
        <xdr:cNvPr id="513" name="テキスト ボックス 512"/>
        <xdr:cNvSpPr txBox="1"/>
      </xdr:nvSpPr>
      <xdr:spPr>
        <a:xfrm>
          <a:off x="13546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152146</xdr:rowOff>
    </xdr:from>
    <xdr:to>
      <xdr:col>18</xdr:col>
      <xdr:colOff>492125</xdr:colOff>
      <xdr:row>39</xdr:row>
      <xdr:rowOff>82296</xdr:rowOff>
    </xdr:to>
    <xdr:sp macro="" textlink="">
      <xdr:nvSpPr>
        <xdr:cNvPr id="514" name="円/楕円 513"/>
        <xdr:cNvSpPr/>
      </xdr:nvSpPr>
      <xdr:spPr>
        <a:xfrm>
          <a:off x="12763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73423</xdr:rowOff>
    </xdr:from>
    <xdr:ext cx="378565" cy="259045"/>
    <xdr:sp macro="" textlink="">
      <xdr:nvSpPr>
        <xdr:cNvPr id="515" name="テキスト ボックス 514"/>
        <xdr:cNvSpPr txBox="1"/>
      </xdr:nvSpPr>
      <xdr:spPr>
        <a:xfrm>
          <a:off x="12625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147261</xdr:rowOff>
    </xdr:from>
    <xdr:to>
      <xdr:col>23</xdr:col>
      <xdr:colOff>517525</xdr:colOff>
      <xdr:row>76</xdr:row>
      <xdr:rowOff>166822</xdr:rowOff>
    </xdr:to>
    <xdr:cxnSp macro="">
      <xdr:nvCxnSpPr>
        <xdr:cNvPr id="595" name="直線コネクタ 594"/>
        <xdr:cNvCxnSpPr/>
      </xdr:nvCxnSpPr>
      <xdr:spPr>
        <a:xfrm>
          <a:off x="15481300" y="13177461"/>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140207</xdr:rowOff>
    </xdr:from>
    <xdr:to>
      <xdr:col>22</xdr:col>
      <xdr:colOff>365125</xdr:colOff>
      <xdr:row>76</xdr:row>
      <xdr:rowOff>147261</xdr:rowOff>
    </xdr:to>
    <xdr:cxnSp macro="">
      <xdr:nvCxnSpPr>
        <xdr:cNvPr id="598" name="直線コネクタ 597"/>
        <xdr:cNvCxnSpPr/>
      </xdr:nvCxnSpPr>
      <xdr:spPr>
        <a:xfrm>
          <a:off x="14592300" y="1317040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138312</xdr:rowOff>
    </xdr:from>
    <xdr:to>
      <xdr:col>21</xdr:col>
      <xdr:colOff>161925</xdr:colOff>
      <xdr:row>76</xdr:row>
      <xdr:rowOff>140207</xdr:rowOff>
    </xdr:to>
    <xdr:cxnSp macro="">
      <xdr:nvCxnSpPr>
        <xdr:cNvPr id="601" name="直線コネクタ 600"/>
        <xdr:cNvCxnSpPr/>
      </xdr:nvCxnSpPr>
      <xdr:spPr>
        <a:xfrm>
          <a:off x="13703300" y="13168512"/>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102389</xdr:rowOff>
    </xdr:from>
    <xdr:to>
      <xdr:col>19</xdr:col>
      <xdr:colOff>644525</xdr:colOff>
      <xdr:row>76</xdr:row>
      <xdr:rowOff>138312</xdr:rowOff>
    </xdr:to>
    <xdr:cxnSp macro="">
      <xdr:nvCxnSpPr>
        <xdr:cNvPr id="604" name="直線コネクタ 603"/>
        <xdr:cNvCxnSpPr/>
      </xdr:nvCxnSpPr>
      <xdr:spPr>
        <a:xfrm>
          <a:off x="12814300" y="12961139"/>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116022</xdr:rowOff>
    </xdr:from>
    <xdr:to>
      <xdr:col>23</xdr:col>
      <xdr:colOff>568325</xdr:colOff>
      <xdr:row>77</xdr:row>
      <xdr:rowOff>46172</xdr:rowOff>
    </xdr:to>
    <xdr:sp macro="" textlink="">
      <xdr:nvSpPr>
        <xdr:cNvPr id="614" name="円/楕円 613"/>
        <xdr:cNvSpPr/>
      </xdr:nvSpPr>
      <xdr:spPr>
        <a:xfrm>
          <a:off x="16268700" y="131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94449</xdr:rowOff>
    </xdr:from>
    <xdr:ext cx="534377" cy="259045"/>
    <xdr:sp macro="" textlink="">
      <xdr:nvSpPr>
        <xdr:cNvPr id="615" name="公債費該当値テキスト"/>
        <xdr:cNvSpPr txBox="1"/>
      </xdr:nvSpPr>
      <xdr:spPr>
        <a:xfrm>
          <a:off x="16370300" y="131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96461</xdr:rowOff>
    </xdr:from>
    <xdr:to>
      <xdr:col>22</xdr:col>
      <xdr:colOff>415925</xdr:colOff>
      <xdr:row>77</xdr:row>
      <xdr:rowOff>26611</xdr:rowOff>
    </xdr:to>
    <xdr:sp macro="" textlink="">
      <xdr:nvSpPr>
        <xdr:cNvPr id="616" name="円/楕円 615"/>
        <xdr:cNvSpPr/>
      </xdr:nvSpPr>
      <xdr:spPr>
        <a:xfrm>
          <a:off x="15430500" y="13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17738</xdr:rowOff>
    </xdr:from>
    <xdr:ext cx="534377" cy="259045"/>
    <xdr:sp macro="" textlink="">
      <xdr:nvSpPr>
        <xdr:cNvPr id="617" name="テキスト ボックス 616"/>
        <xdr:cNvSpPr txBox="1"/>
      </xdr:nvSpPr>
      <xdr:spPr>
        <a:xfrm>
          <a:off x="15214111" y="132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89407</xdr:rowOff>
    </xdr:from>
    <xdr:to>
      <xdr:col>21</xdr:col>
      <xdr:colOff>212725</xdr:colOff>
      <xdr:row>77</xdr:row>
      <xdr:rowOff>19557</xdr:rowOff>
    </xdr:to>
    <xdr:sp macro="" textlink="">
      <xdr:nvSpPr>
        <xdr:cNvPr id="618" name="円/楕円 617"/>
        <xdr:cNvSpPr/>
      </xdr:nvSpPr>
      <xdr:spPr>
        <a:xfrm>
          <a:off x="14541500" y="131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10684</xdr:rowOff>
    </xdr:from>
    <xdr:ext cx="534377" cy="259045"/>
    <xdr:sp macro="" textlink="">
      <xdr:nvSpPr>
        <xdr:cNvPr id="619" name="テキスト ボックス 618"/>
        <xdr:cNvSpPr txBox="1"/>
      </xdr:nvSpPr>
      <xdr:spPr>
        <a:xfrm>
          <a:off x="14325111" y="132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87512</xdr:rowOff>
    </xdr:from>
    <xdr:to>
      <xdr:col>20</xdr:col>
      <xdr:colOff>9525</xdr:colOff>
      <xdr:row>77</xdr:row>
      <xdr:rowOff>17662</xdr:rowOff>
    </xdr:to>
    <xdr:sp macro="" textlink="">
      <xdr:nvSpPr>
        <xdr:cNvPr id="620" name="円/楕円 619"/>
        <xdr:cNvSpPr/>
      </xdr:nvSpPr>
      <xdr:spPr>
        <a:xfrm>
          <a:off x="13652500" y="131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8789</xdr:rowOff>
    </xdr:from>
    <xdr:ext cx="534377" cy="259045"/>
    <xdr:sp macro="" textlink="">
      <xdr:nvSpPr>
        <xdr:cNvPr id="621" name="テキスト ボックス 620"/>
        <xdr:cNvSpPr txBox="1"/>
      </xdr:nvSpPr>
      <xdr:spPr>
        <a:xfrm>
          <a:off x="13436111" y="132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51589</xdr:rowOff>
    </xdr:from>
    <xdr:to>
      <xdr:col>18</xdr:col>
      <xdr:colOff>492125</xdr:colOff>
      <xdr:row>75</xdr:row>
      <xdr:rowOff>153189</xdr:rowOff>
    </xdr:to>
    <xdr:sp macro="" textlink="">
      <xdr:nvSpPr>
        <xdr:cNvPr id="622" name="円/楕円 621"/>
        <xdr:cNvSpPr/>
      </xdr:nvSpPr>
      <xdr:spPr>
        <a:xfrm>
          <a:off x="12763500" y="129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144316</xdr:rowOff>
    </xdr:from>
    <xdr:ext cx="534377" cy="259045"/>
    <xdr:sp macro="" textlink="">
      <xdr:nvSpPr>
        <xdr:cNvPr id="623" name="テキスト ボックス 622"/>
        <xdr:cNvSpPr txBox="1"/>
      </xdr:nvSpPr>
      <xdr:spPr>
        <a:xfrm>
          <a:off x="12547111" y="130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121275</xdr:rowOff>
    </xdr:from>
    <xdr:to>
      <xdr:col>23</xdr:col>
      <xdr:colOff>517525</xdr:colOff>
      <xdr:row>97</xdr:row>
      <xdr:rowOff>131488</xdr:rowOff>
    </xdr:to>
    <xdr:cxnSp macro="">
      <xdr:nvCxnSpPr>
        <xdr:cNvPr id="648" name="直線コネクタ 647"/>
        <xdr:cNvCxnSpPr/>
      </xdr:nvCxnSpPr>
      <xdr:spPr>
        <a:xfrm>
          <a:off x="15481300" y="16751925"/>
          <a:ext cx="8382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107668</xdr:rowOff>
    </xdr:from>
    <xdr:to>
      <xdr:col>22</xdr:col>
      <xdr:colOff>365125</xdr:colOff>
      <xdr:row>97</xdr:row>
      <xdr:rowOff>121275</xdr:rowOff>
    </xdr:to>
    <xdr:cxnSp macro="">
      <xdr:nvCxnSpPr>
        <xdr:cNvPr id="651" name="直線コネクタ 650"/>
        <xdr:cNvCxnSpPr/>
      </xdr:nvCxnSpPr>
      <xdr:spPr>
        <a:xfrm>
          <a:off x="14592300" y="16738318"/>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107668</xdr:rowOff>
    </xdr:from>
    <xdr:to>
      <xdr:col>21</xdr:col>
      <xdr:colOff>161925</xdr:colOff>
      <xdr:row>97</xdr:row>
      <xdr:rowOff>114240</xdr:rowOff>
    </xdr:to>
    <xdr:cxnSp macro="">
      <xdr:nvCxnSpPr>
        <xdr:cNvPr id="654" name="直線コネクタ 653"/>
        <xdr:cNvCxnSpPr/>
      </xdr:nvCxnSpPr>
      <xdr:spPr>
        <a:xfrm flipV="1">
          <a:off x="13703300" y="16738318"/>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114240</xdr:rowOff>
    </xdr:from>
    <xdr:to>
      <xdr:col>19</xdr:col>
      <xdr:colOff>644525</xdr:colOff>
      <xdr:row>97</xdr:row>
      <xdr:rowOff>168921</xdr:rowOff>
    </xdr:to>
    <xdr:cxnSp macro="">
      <xdr:nvCxnSpPr>
        <xdr:cNvPr id="657" name="直線コネクタ 656"/>
        <xdr:cNvCxnSpPr/>
      </xdr:nvCxnSpPr>
      <xdr:spPr>
        <a:xfrm flipV="1">
          <a:off x="12814300" y="16744890"/>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80688</xdr:rowOff>
    </xdr:from>
    <xdr:to>
      <xdr:col>23</xdr:col>
      <xdr:colOff>568325</xdr:colOff>
      <xdr:row>98</xdr:row>
      <xdr:rowOff>10838</xdr:rowOff>
    </xdr:to>
    <xdr:sp macro="" textlink="">
      <xdr:nvSpPr>
        <xdr:cNvPr id="667" name="円/楕円 666"/>
        <xdr:cNvSpPr/>
      </xdr:nvSpPr>
      <xdr:spPr>
        <a:xfrm>
          <a:off x="16268700" y="167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70475</xdr:rowOff>
    </xdr:from>
    <xdr:to>
      <xdr:col>22</xdr:col>
      <xdr:colOff>415925</xdr:colOff>
      <xdr:row>98</xdr:row>
      <xdr:rowOff>625</xdr:rowOff>
    </xdr:to>
    <xdr:sp macro="" textlink="">
      <xdr:nvSpPr>
        <xdr:cNvPr id="669" name="円/楕円 668"/>
        <xdr:cNvSpPr/>
      </xdr:nvSpPr>
      <xdr:spPr>
        <a:xfrm>
          <a:off x="15430500" y="167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163202</xdr:rowOff>
    </xdr:from>
    <xdr:ext cx="534377" cy="259045"/>
    <xdr:sp macro="" textlink="">
      <xdr:nvSpPr>
        <xdr:cNvPr id="670" name="テキスト ボックス 669"/>
        <xdr:cNvSpPr txBox="1"/>
      </xdr:nvSpPr>
      <xdr:spPr>
        <a:xfrm>
          <a:off x="15214111" y="167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56868</xdr:rowOff>
    </xdr:from>
    <xdr:to>
      <xdr:col>21</xdr:col>
      <xdr:colOff>212725</xdr:colOff>
      <xdr:row>97</xdr:row>
      <xdr:rowOff>158468</xdr:rowOff>
    </xdr:to>
    <xdr:sp macro="" textlink="">
      <xdr:nvSpPr>
        <xdr:cNvPr id="671" name="円/楕円 670"/>
        <xdr:cNvSpPr/>
      </xdr:nvSpPr>
      <xdr:spPr>
        <a:xfrm>
          <a:off x="14541500" y="166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149595</xdr:rowOff>
    </xdr:from>
    <xdr:ext cx="534377" cy="259045"/>
    <xdr:sp macro="" textlink="">
      <xdr:nvSpPr>
        <xdr:cNvPr id="672" name="テキスト ボックス 671"/>
        <xdr:cNvSpPr txBox="1"/>
      </xdr:nvSpPr>
      <xdr:spPr>
        <a:xfrm>
          <a:off x="14325111" y="167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63440</xdr:rowOff>
    </xdr:from>
    <xdr:to>
      <xdr:col>20</xdr:col>
      <xdr:colOff>9525</xdr:colOff>
      <xdr:row>97</xdr:row>
      <xdr:rowOff>165040</xdr:rowOff>
    </xdr:to>
    <xdr:sp macro="" textlink="">
      <xdr:nvSpPr>
        <xdr:cNvPr id="673" name="円/楕円 672"/>
        <xdr:cNvSpPr/>
      </xdr:nvSpPr>
      <xdr:spPr>
        <a:xfrm>
          <a:off x="13652500" y="166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156167</xdr:rowOff>
    </xdr:from>
    <xdr:ext cx="534377" cy="259045"/>
    <xdr:sp macro="" textlink="">
      <xdr:nvSpPr>
        <xdr:cNvPr id="674" name="テキスト ボックス 673"/>
        <xdr:cNvSpPr txBox="1"/>
      </xdr:nvSpPr>
      <xdr:spPr>
        <a:xfrm>
          <a:off x="13436111" y="167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118121</xdr:rowOff>
    </xdr:from>
    <xdr:to>
      <xdr:col>18</xdr:col>
      <xdr:colOff>492125</xdr:colOff>
      <xdr:row>98</xdr:row>
      <xdr:rowOff>48271</xdr:rowOff>
    </xdr:to>
    <xdr:sp macro="" textlink="">
      <xdr:nvSpPr>
        <xdr:cNvPr id="675" name="円/楕円 674"/>
        <xdr:cNvSpPr/>
      </xdr:nvSpPr>
      <xdr:spPr>
        <a:xfrm>
          <a:off x="12763500" y="167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39398</xdr:rowOff>
    </xdr:from>
    <xdr:ext cx="469744" cy="259045"/>
    <xdr:sp macro="" textlink="">
      <xdr:nvSpPr>
        <xdr:cNvPr id="676" name="テキスト ボックス 675"/>
        <xdr:cNvSpPr txBox="1"/>
      </xdr:nvSpPr>
      <xdr:spPr>
        <a:xfrm>
          <a:off x="12579427" y="1684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93588</xdr:rowOff>
    </xdr:from>
    <xdr:to>
      <xdr:col>32</xdr:col>
      <xdr:colOff>187325</xdr:colOff>
      <xdr:row>59</xdr:row>
      <xdr:rowOff>94209</xdr:rowOff>
    </xdr:to>
    <xdr:cxnSp macro="">
      <xdr:nvCxnSpPr>
        <xdr:cNvPr id="764" name="直線コネクタ 763"/>
        <xdr:cNvCxnSpPr/>
      </xdr:nvCxnSpPr>
      <xdr:spPr>
        <a:xfrm>
          <a:off x="21323300" y="1020913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93327</xdr:rowOff>
    </xdr:from>
    <xdr:to>
      <xdr:col>31</xdr:col>
      <xdr:colOff>34925</xdr:colOff>
      <xdr:row>59</xdr:row>
      <xdr:rowOff>93588</xdr:rowOff>
    </xdr:to>
    <xdr:cxnSp macro="">
      <xdr:nvCxnSpPr>
        <xdr:cNvPr id="767" name="直線コネクタ 766"/>
        <xdr:cNvCxnSpPr/>
      </xdr:nvCxnSpPr>
      <xdr:spPr>
        <a:xfrm>
          <a:off x="20434300" y="1020887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93327</xdr:rowOff>
    </xdr:from>
    <xdr:to>
      <xdr:col>29</xdr:col>
      <xdr:colOff>517525</xdr:colOff>
      <xdr:row>59</xdr:row>
      <xdr:rowOff>93719</xdr:rowOff>
    </xdr:to>
    <xdr:cxnSp macro="">
      <xdr:nvCxnSpPr>
        <xdr:cNvPr id="770" name="直線コネクタ 769"/>
        <xdr:cNvCxnSpPr/>
      </xdr:nvCxnSpPr>
      <xdr:spPr>
        <a:xfrm flipV="1">
          <a:off x="19545300" y="1020887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93556</xdr:rowOff>
    </xdr:from>
    <xdr:to>
      <xdr:col>28</xdr:col>
      <xdr:colOff>314325</xdr:colOff>
      <xdr:row>59</xdr:row>
      <xdr:rowOff>93719</xdr:rowOff>
    </xdr:to>
    <xdr:cxnSp macro="">
      <xdr:nvCxnSpPr>
        <xdr:cNvPr id="773" name="直線コネクタ 772"/>
        <xdr:cNvCxnSpPr/>
      </xdr:nvCxnSpPr>
      <xdr:spPr>
        <a:xfrm>
          <a:off x="18656300" y="1020910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43409</xdr:rowOff>
    </xdr:from>
    <xdr:to>
      <xdr:col>32</xdr:col>
      <xdr:colOff>238125</xdr:colOff>
      <xdr:row>59</xdr:row>
      <xdr:rowOff>145009</xdr:rowOff>
    </xdr:to>
    <xdr:sp macro="" textlink="">
      <xdr:nvSpPr>
        <xdr:cNvPr id="783" name="円/楕円 782"/>
        <xdr:cNvSpPr/>
      </xdr:nvSpPr>
      <xdr:spPr>
        <a:xfrm>
          <a:off x="221107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129786</xdr:rowOff>
    </xdr:from>
    <xdr:ext cx="378565" cy="259045"/>
    <xdr:sp macro="" textlink="">
      <xdr:nvSpPr>
        <xdr:cNvPr id="784" name="貸付金該当値テキスト"/>
        <xdr:cNvSpPr txBox="1"/>
      </xdr:nvSpPr>
      <xdr:spPr>
        <a:xfrm>
          <a:off x="22212300" y="10073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42788</xdr:rowOff>
    </xdr:from>
    <xdr:to>
      <xdr:col>31</xdr:col>
      <xdr:colOff>85725</xdr:colOff>
      <xdr:row>59</xdr:row>
      <xdr:rowOff>144388</xdr:rowOff>
    </xdr:to>
    <xdr:sp macro="" textlink="">
      <xdr:nvSpPr>
        <xdr:cNvPr id="785" name="円/楕円 784"/>
        <xdr:cNvSpPr/>
      </xdr:nvSpPr>
      <xdr:spPr>
        <a:xfrm>
          <a:off x="21272500" y="101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135515</xdr:rowOff>
    </xdr:from>
    <xdr:ext cx="378565" cy="259045"/>
    <xdr:sp macro="" textlink="">
      <xdr:nvSpPr>
        <xdr:cNvPr id="786" name="テキスト ボックス 785"/>
        <xdr:cNvSpPr txBox="1"/>
      </xdr:nvSpPr>
      <xdr:spPr>
        <a:xfrm>
          <a:off x="21134017" y="1025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42527</xdr:rowOff>
    </xdr:from>
    <xdr:to>
      <xdr:col>29</xdr:col>
      <xdr:colOff>568325</xdr:colOff>
      <xdr:row>59</xdr:row>
      <xdr:rowOff>144127</xdr:rowOff>
    </xdr:to>
    <xdr:sp macro="" textlink="">
      <xdr:nvSpPr>
        <xdr:cNvPr id="787" name="円/楕円 786"/>
        <xdr:cNvSpPr/>
      </xdr:nvSpPr>
      <xdr:spPr>
        <a:xfrm>
          <a:off x="20383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135254</xdr:rowOff>
    </xdr:from>
    <xdr:ext cx="378565" cy="259045"/>
    <xdr:sp macro="" textlink="">
      <xdr:nvSpPr>
        <xdr:cNvPr id="788" name="テキスト ボックス 787"/>
        <xdr:cNvSpPr txBox="1"/>
      </xdr:nvSpPr>
      <xdr:spPr>
        <a:xfrm>
          <a:off x="20245017" y="102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42919</xdr:rowOff>
    </xdr:from>
    <xdr:to>
      <xdr:col>28</xdr:col>
      <xdr:colOff>365125</xdr:colOff>
      <xdr:row>59</xdr:row>
      <xdr:rowOff>144519</xdr:rowOff>
    </xdr:to>
    <xdr:sp macro="" textlink="">
      <xdr:nvSpPr>
        <xdr:cNvPr id="789" name="円/楕円 788"/>
        <xdr:cNvSpPr/>
      </xdr:nvSpPr>
      <xdr:spPr>
        <a:xfrm>
          <a:off x="19494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135646</xdr:rowOff>
    </xdr:from>
    <xdr:ext cx="378565" cy="259045"/>
    <xdr:sp macro="" textlink="">
      <xdr:nvSpPr>
        <xdr:cNvPr id="790" name="テキスト ボックス 789"/>
        <xdr:cNvSpPr txBox="1"/>
      </xdr:nvSpPr>
      <xdr:spPr>
        <a:xfrm>
          <a:off x="19356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42756</xdr:rowOff>
    </xdr:from>
    <xdr:to>
      <xdr:col>27</xdr:col>
      <xdr:colOff>161925</xdr:colOff>
      <xdr:row>59</xdr:row>
      <xdr:rowOff>144356</xdr:rowOff>
    </xdr:to>
    <xdr:sp macro="" textlink="">
      <xdr:nvSpPr>
        <xdr:cNvPr id="791" name="円/楕円 790"/>
        <xdr:cNvSpPr/>
      </xdr:nvSpPr>
      <xdr:spPr>
        <a:xfrm>
          <a:off x="18605500" y="101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135483</xdr:rowOff>
    </xdr:from>
    <xdr:ext cx="378565" cy="259045"/>
    <xdr:sp macro="" textlink="">
      <xdr:nvSpPr>
        <xdr:cNvPr id="792" name="テキスト ボックス 791"/>
        <xdr:cNvSpPr txBox="1"/>
      </xdr:nvSpPr>
      <xdr:spPr>
        <a:xfrm>
          <a:off x="18467017" y="102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53480</xdr:rowOff>
    </xdr:from>
    <xdr:to>
      <xdr:col>32</xdr:col>
      <xdr:colOff>187325</xdr:colOff>
      <xdr:row>77</xdr:row>
      <xdr:rowOff>60939</xdr:rowOff>
    </xdr:to>
    <xdr:cxnSp macro="">
      <xdr:nvCxnSpPr>
        <xdr:cNvPr id="821" name="直線コネクタ 820"/>
        <xdr:cNvCxnSpPr/>
      </xdr:nvCxnSpPr>
      <xdr:spPr>
        <a:xfrm>
          <a:off x="21323300" y="13255130"/>
          <a:ext cx="8382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53480</xdr:rowOff>
    </xdr:from>
    <xdr:to>
      <xdr:col>31</xdr:col>
      <xdr:colOff>34925</xdr:colOff>
      <xdr:row>77</xdr:row>
      <xdr:rowOff>71958</xdr:rowOff>
    </xdr:to>
    <xdr:cxnSp macro="">
      <xdr:nvCxnSpPr>
        <xdr:cNvPr id="824" name="直線コネクタ 823"/>
        <xdr:cNvCxnSpPr/>
      </xdr:nvCxnSpPr>
      <xdr:spPr>
        <a:xfrm flipV="1">
          <a:off x="20434300" y="1325513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69352</xdr:rowOff>
    </xdr:from>
    <xdr:to>
      <xdr:col>29</xdr:col>
      <xdr:colOff>517525</xdr:colOff>
      <xdr:row>77</xdr:row>
      <xdr:rowOff>71958</xdr:rowOff>
    </xdr:to>
    <xdr:cxnSp macro="">
      <xdr:nvCxnSpPr>
        <xdr:cNvPr id="827" name="直線コネクタ 826"/>
        <xdr:cNvCxnSpPr/>
      </xdr:nvCxnSpPr>
      <xdr:spPr>
        <a:xfrm>
          <a:off x="19545300" y="1327100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69352</xdr:rowOff>
    </xdr:from>
    <xdr:to>
      <xdr:col>28</xdr:col>
      <xdr:colOff>314325</xdr:colOff>
      <xdr:row>77</xdr:row>
      <xdr:rowOff>99216</xdr:rowOff>
    </xdr:to>
    <xdr:cxnSp macro="">
      <xdr:nvCxnSpPr>
        <xdr:cNvPr id="830" name="直線コネクタ 829"/>
        <xdr:cNvCxnSpPr/>
      </xdr:nvCxnSpPr>
      <xdr:spPr>
        <a:xfrm flipV="1">
          <a:off x="18656300" y="13271002"/>
          <a:ext cx="889000" cy="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10139</xdr:rowOff>
    </xdr:from>
    <xdr:to>
      <xdr:col>32</xdr:col>
      <xdr:colOff>238125</xdr:colOff>
      <xdr:row>77</xdr:row>
      <xdr:rowOff>111739</xdr:rowOff>
    </xdr:to>
    <xdr:sp macro="" textlink="">
      <xdr:nvSpPr>
        <xdr:cNvPr id="840" name="円/楕円 839"/>
        <xdr:cNvSpPr/>
      </xdr:nvSpPr>
      <xdr:spPr>
        <a:xfrm>
          <a:off x="22110700" y="132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33016</xdr:rowOff>
    </xdr:from>
    <xdr:ext cx="534377" cy="259045"/>
    <xdr:sp macro="" textlink="">
      <xdr:nvSpPr>
        <xdr:cNvPr id="841" name="繰出金該当値テキスト"/>
        <xdr:cNvSpPr txBox="1"/>
      </xdr:nvSpPr>
      <xdr:spPr>
        <a:xfrm>
          <a:off x="22212300" y="130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2680</xdr:rowOff>
    </xdr:from>
    <xdr:to>
      <xdr:col>31</xdr:col>
      <xdr:colOff>85725</xdr:colOff>
      <xdr:row>77</xdr:row>
      <xdr:rowOff>104280</xdr:rowOff>
    </xdr:to>
    <xdr:sp macro="" textlink="">
      <xdr:nvSpPr>
        <xdr:cNvPr id="842" name="円/楕円 841"/>
        <xdr:cNvSpPr/>
      </xdr:nvSpPr>
      <xdr:spPr>
        <a:xfrm>
          <a:off x="21272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120807</xdr:rowOff>
    </xdr:from>
    <xdr:ext cx="534377" cy="259045"/>
    <xdr:sp macro="" textlink="">
      <xdr:nvSpPr>
        <xdr:cNvPr id="843" name="テキスト ボックス 842"/>
        <xdr:cNvSpPr txBox="1"/>
      </xdr:nvSpPr>
      <xdr:spPr>
        <a:xfrm>
          <a:off x="21056111" y="129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21158</xdr:rowOff>
    </xdr:from>
    <xdr:to>
      <xdr:col>29</xdr:col>
      <xdr:colOff>568325</xdr:colOff>
      <xdr:row>77</xdr:row>
      <xdr:rowOff>122758</xdr:rowOff>
    </xdr:to>
    <xdr:sp macro="" textlink="">
      <xdr:nvSpPr>
        <xdr:cNvPr id="844" name="円/楕円 843"/>
        <xdr:cNvSpPr/>
      </xdr:nvSpPr>
      <xdr:spPr>
        <a:xfrm>
          <a:off x="20383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139285</xdr:rowOff>
    </xdr:from>
    <xdr:ext cx="534377" cy="259045"/>
    <xdr:sp macro="" textlink="">
      <xdr:nvSpPr>
        <xdr:cNvPr id="845" name="テキスト ボックス 844"/>
        <xdr:cNvSpPr txBox="1"/>
      </xdr:nvSpPr>
      <xdr:spPr>
        <a:xfrm>
          <a:off x="20167111" y="129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18552</xdr:rowOff>
    </xdr:from>
    <xdr:to>
      <xdr:col>28</xdr:col>
      <xdr:colOff>365125</xdr:colOff>
      <xdr:row>77</xdr:row>
      <xdr:rowOff>120152</xdr:rowOff>
    </xdr:to>
    <xdr:sp macro="" textlink="">
      <xdr:nvSpPr>
        <xdr:cNvPr id="846" name="円/楕円 845"/>
        <xdr:cNvSpPr/>
      </xdr:nvSpPr>
      <xdr:spPr>
        <a:xfrm>
          <a:off x="19494500" y="132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136679</xdr:rowOff>
    </xdr:from>
    <xdr:ext cx="534377" cy="259045"/>
    <xdr:sp macro="" textlink="">
      <xdr:nvSpPr>
        <xdr:cNvPr id="847" name="テキスト ボックス 846"/>
        <xdr:cNvSpPr txBox="1"/>
      </xdr:nvSpPr>
      <xdr:spPr>
        <a:xfrm>
          <a:off x="19278111" y="129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48416</xdr:rowOff>
    </xdr:from>
    <xdr:to>
      <xdr:col>27</xdr:col>
      <xdr:colOff>161925</xdr:colOff>
      <xdr:row>77</xdr:row>
      <xdr:rowOff>150016</xdr:rowOff>
    </xdr:to>
    <xdr:sp macro="" textlink="">
      <xdr:nvSpPr>
        <xdr:cNvPr id="848" name="円/楕円 847"/>
        <xdr:cNvSpPr/>
      </xdr:nvSpPr>
      <xdr:spPr>
        <a:xfrm>
          <a:off x="18605500" y="132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141143</xdr:rowOff>
    </xdr:from>
    <xdr:ext cx="534377" cy="259045"/>
    <xdr:sp macro="" textlink="">
      <xdr:nvSpPr>
        <xdr:cNvPr id="849" name="テキスト ボックス 848"/>
        <xdr:cNvSpPr txBox="1"/>
      </xdr:nvSpPr>
      <xdr:spPr>
        <a:xfrm>
          <a:off x="18389111" y="133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義務的経費についてみると、人件費については住民一人当たり</a:t>
          </a:r>
          <a:r>
            <a:rPr lang="en-US" altLang="ja-JP" sz="1100">
              <a:solidFill>
                <a:schemeClr val="dk1"/>
              </a:solidFill>
              <a:latin typeface="+mn-lt"/>
              <a:ea typeface="+mn-ea"/>
              <a:cs typeface="+mn-cs"/>
            </a:rPr>
            <a:t>61,709</a:t>
          </a:r>
          <a:r>
            <a:rPr lang="ja-JP" altLang="ja-JP" sz="1100">
              <a:solidFill>
                <a:schemeClr val="dk1"/>
              </a:solidFill>
              <a:latin typeface="+mn-lt"/>
              <a:ea typeface="+mn-ea"/>
              <a:cs typeface="+mn-cs"/>
            </a:rPr>
            <a:t>円となっている。国勢調査関係経費等の増もあり、前年よりも増加している。私立保育園新設により市立保育園の廃止や小学校給食の委託化を推進していき、今後の人件費抑制につなげていく。扶助費については、住民一人当たり</a:t>
          </a:r>
          <a:r>
            <a:rPr lang="en-US" altLang="ja-JP" sz="1100">
              <a:solidFill>
                <a:schemeClr val="dk1"/>
              </a:solidFill>
              <a:latin typeface="+mn-lt"/>
              <a:ea typeface="+mn-ea"/>
              <a:cs typeface="+mn-cs"/>
            </a:rPr>
            <a:t>135,093</a:t>
          </a:r>
          <a:r>
            <a:rPr lang="ja-JP" altLang="ja-JP" sz="1100">
              <a:solidFill>
                <a:schemeClr val="dk1"/>
              </a:solidFill>
              <a:latin typeface="+mn-lt"/>
              <a:ea typeface="+mn-ea"/>
              <a:cs typeface="+mn-cs"/>
            </a:rPr>
            <a:t>円となっている。類似団体順位において３位となっており、高い水準となっている。本市の大きな課題である増大する扶助費については、引き続き生活困窮者の自立支援事業などを進めて抑制していきたい。最後に公債費については、</a:t>
          </a:r>
          <a:r>
            <a:rPr lang="ja-JP" altLang="ja-JP" sz="1100" b="0" i="0" baseline="0">
              <a:solidFill>
                <a:schemeClr val="dk1"/>
              </a:solidFill>
              <a:latin typeface="+mn-lt"/>
              <a:ea typeface="+mn-ea"/>
              <a:cs typeface="+mn-cs"/>
            </a:rPr>
            <a:t>過去からの起債抑制により類似団体と比べても低い水準となっている。今後は市庁舎の建替及び市内公共施設の耐震化工事など、地方債を発行する事業が見込まれるため、公債費の動向には引き続き注視していく必要があ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普通建設事業費全体においては</a:t>
          </a:r>
          <a:r>
            <a:rPr lang="ja-JP" altLang="ja-JP" sz="1100">
              <a:solidFill>
                <a:schemeClr val="dk1"/>
              </a:solidFill>
              <a:latin typeface="+mn-lt"/>
              <a:ea typeface="+mn-ea"/>
              <a:cs typeface="+mn-cs"/>
            </a:rPr>
            <a:t>住民一人当たり</a:t>
          </a:r>
          <a:r>
            <a:rPr lang="en-US" altLang="ja-JP" sz="1100">
              <a:solidFill>
                <a:schemeClr val="dk1"/>
              </a:solidFill>
              <a:latin typeface="+mn-lt"/>
              <a:ea typeface="+mn-ea"/>
              <a:cs typeface="+mn-cs"/>
            </a:rPr>
            <a:t>18,350</a:t>
          </a:r>
          <a:r>
            <a:rPr lang="ja-JP" altLang="ja-JP" sz="1100">
              <a:solidFill>
                <a:schemeClr val="dk1"/>
              </a:solidFill>
              <a:latin typeface="+mn-lt"/>
              <a:ea typeface="+mn-ea"/>
              <a:cs typeface="+mn-cs"/>
            </a:rPr>
            <a:t>円となっている</a:t>
          </a:r>
          <a:r>
            <a:rPr lang="ja-JP" altLang="ja-JP" sz="1100" b="0" i="0" baseline="0">
              <a:solidFill>
                <a:schemeClr val="dk1"/>
              </a:solidFill>
              <a:latin typeface="+mn-lt"/>
              <a:ea typeface="+mn-ea"/>
              <a:cs typeface="+mn-cs"/>
            </a:rPr>
            <a:t>。新設私立保育園整備や緑地等用地購入費、小・中学校校舎等大規模改造事業費の減少により、前年度と比較して減少している。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その他経費において、物件費については</a:t>
          </a:r>
          <a:r>
            <a:rPr lang="ja-JP" altLang="ja-JP" sz="1100">
              <a:solidFill>
                <a:schemeClr val="dk1"/>
              </a:solidFill>
              <a:latin typeface="+mn-lt"/>
              <a:ea typeface="+mn-ea"/>
              <a:cs typeface="+mn-cs"/>
            </a:rPr>
            <a:t>住民一人当たり</a:t>
          </a:r>
          <a:r>
            <a:rPr lang="en-US" altLang="ja-JP" sz="1100">
              <a:solidFill>
                <a:schemeClr val="dk1"/>
              </a:solidFill>
              <a:latin typeface="+mn-lt"/>
              <a:ea typeface="+mn-ea"/>
              <a:cs typeface="+mn-cs"/>
            </a:rPr>
            <a:t>43,132</a:t>
          </a:r>
          <a:r>
            <a:rPr lang="ja-JP" altLang="ja-JP" sz="1100">
              <a:solidFill>
                <a:schemeClr val="dk1"/>
              </a:solidFill>
              <a:latin typeface="+mn-lt"/>
              <a:ea typeface="+mn-ea"/>
              <a:cs typeface="+mn-cs"/>
            </a:rPr>
            <a:t>円となっている</a:t>
          </a:r>
          <a:r>
            <a:rPr lang="ja-JP" altLang="ja-JP" sz="1100" b="0" i="0" baseline="0">
              <a:solidFill>
                <a:schemeClr val="dk1"/>
              </a:solidFill>
              <a:latin typeface="+mn-lt"/>
              <a:ea typeface="+mn-ea"/>
              <a:cs typeface="+mn-cs"/>
            </a:rPr>
            <a:t>。保育所や一部の小学校給食業務を直営で行っているため類似団体に比べて低い水準となっているが、平成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年度においては小学校</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校の給食業務を新たに委託したこともあり増加となっている。補助費</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については</a:t>
          </a:r>
          <a:r>
            <a:rPr lang="ja-JP" altLang="ja-JP" sz="1100">
              <a:solidFill>
                <a:schemeClr val="dk1"/>
              </a:solidFill>
              <a:latin typeface="+mn-lt"/>
              <a:ea typeface="+mn-ea"/>
              <a:cs typeface="+mn-cs"/>
            </a:rPr>
            <a:t>住民一人当たり</a:t>
          </a:r>
          <a:r>
            <a:rPr lang="en-US" altLang="ja-JP" sz="1100">
              <a:solidFill>
                <a:schemeClr val="dk1"/>
              </a:solidFill>
              <a:latin typeface="+mn-lt"/>
              <a:ea typeface="+mn-ea"/>
              <a:cs typeface="+mn-cs"/>
            </a:rPr>
            <a:t>40,425</a:t>
          </a:r>
          <a:r>
            <a:rPr lang="ja-JP" altLang="ja-JP" sz="1100">
              <a:solidFill>
                <a:schemeClr val="dk1"/>
              </a:solidFill>
              <a:latin typeface="+mn-lt"/>
              <a:ea typeface="+mn-ea"/>
              <a:cs typeface="+mn-cs"/>
            </a:rPr>
            <a:t>円となっている</a:t>
          </a:r>
          <a:r>
            <a:rPr lang="ja-JP" altLang="ja-JP" sz="1100" b="0" i="0" baseline="0">
              <a:solidFill>
                <a:schemeClr val="dk1"/>
              </a:solidFill>
              <a:latin typeface="+mn-lt"/>
              <a:ea typeface="+mn-ea"/>
              <a:cs typeface="+mn-cs"/>
            </a:rPr>
            <a:t>。国・都支出金過年度返還金の増やプレミアム付き商品券を発行したことにより前年度より増加している。　繰出金については</a:t>
          </a:r>
          <a:r>
            <a:rPr lang="ja-JP" altLang="ja-JP" sz="1100">
              <a:solidFill>
                <a:schemeClr val="dk1"/>
              </a:solidFill>
              <a:latin typeface="+mn-lt"/>
              <a:ea typeface="+mn-ea"/>
              <a:cs typeface="+mn-cs"/>
            </a:rPr>
            <a:t>住民一人当たり</a:t>
          </a:r>
          <a:r>
            <a:rPr lang="en-US" altLang="ja-JP" sz="1100">
              <a:solidFill>
                <a:schemeClr val="dk1"/>
              </a:solidFill>
              <a:latin typeface="+mn-lt"/>
              <a:ea typeface="+mn-ea"/>
              <a:cs typeface="+mn-cs"/>
            </a:rPr>
            <a:t>42,836</a:t>
          </a:r>
          <a:r>
            <a:rPr lang="ja-JP" altLang="ja-JP" sz="1100">
              <a:solidFill>
                <a:schemeClr val="dk1"/>
              </a:solidFill>
              <a:latin typeface="+mn-lt"/>
              <a:ea typeface="+mn-ea"/>
              <a:cs typeface="+mn-cs"/>
            </a:rPr>
            <a:t>円となっている</a:t>
          </a:r>
          <a:r>
            <a:rPr lang="ja-JP" altLang="ja-JP" sz="1100" b="0" i="0" baseline="0">
              <a:solidFill>
                <a:schemeClr val="dk1"/>
              </a:solidFill>
              <a:latin typeface="+mn-lt"/>
              <a:ea typeface="+mn-ea"/>
              <a:cs typeface="+mn-cs"/>
            </a:rPr>
            <a:t>。下水道事業特別会計における雨水管整備費及び公債費の減少により前年度と比較すると減少となっている。しかしながら、介護保険特別会計や後期高齢者医療特別会計への繰出金は増加傾向となっているため、介護予防事業の推進を図り、繰出金の増加を抑制していく。</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東京都清瀬市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74,403
73,291
10.23
29,449,223
28,346,046
1,092,301
15,012,618
18,953,515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25400</xdr:rowOff>
    </xdr:from>
    <xdr:to>
      <xdr:col>6</xdr:col>
      <xdr:colOff>511175</xdr:colOff>
      <xdr:row>34</xdr:row>
      <xdr:rowOff>99466</xdr:rowOff>
    </xdr:to>
    <xdr:cxnSp macro="">
      <xdr:nvCxnSpPr>
        <xdr:cNvPr id="59" name="直線コネクタ 58"/>
        <xdr:cNvCxnSpPr/>
      </xdr:nvCxnSpPr>
      <xdr:spPr>
        <a:xfrm flipV="1">
          <a:off x="3797300" y="5854700"/>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99466</xdr:rowOff>
    </xdr:from>
    <xdr:to>
      <xdr:col>5</xdr:col>
      <xdr:colOff>358775</xdr:colOff>
      <xdr:row>35</xdr:row>
      <xdr:rowOff>54204</xdr:rowOff>
    </xdr:to>
    <xdr:cxnSp macro="">
      <xdr:nvCxnSpPr>
        <xdr:cNvPr id="62" name="直線コネクタ 61"/>
        <xdr:cNvCxnSpPr/>
      </xdr:nvCxnSpPr>
      <xdr:spPr>
        <a:xfrm flipV="1">
          <a:off x="2908300" y="5928766"/>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31343</xdr:rowOff>
    </xdr:from>
    <xdr:to>
      <xdr:col>4</xdr:col>
      <xdr:colOff>155575</xdr:colOff>
      <xdr:row>35</xdr:row>
      <xdr:rowOff>54204</xdr:rowOff>
    </xdr:to>
    <xdr:cxnSp macro="">
      <xdr:nvCxnSpPr>
        <xdr:cNvPr id="65" name="直線コネクタ 64"/>
        <xdr:cNvCxnSpPr/>
      </xdr:nvCxnSpPr>
      <xdr:spPr>
        <a:xfrm>
          <a:off x="2019300" y="603209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120498</xdr:rowOff>
    </xdr:from>
    <xdr:to>
      <xdr:col>2</xdr:col>
      <xdr:colOff>638175</xdr:colOff>
      <xdr:row>35</xdr:row>
      <xdr:rowOff>31343</xdr:rowOff>
    </xdr:to>
    <xdr:cxnSp macro="">
      <xdr:nvCxnSpPr>
        <xdr:cNvPr id="68" name="直線コネクタ 67"/>
        <xdr:cNvCxnSpPr/>
      </xdr:nvCxnSpPr>
      <xdr:spPr>
        <a:xfrm>
          <a:off x="1130300" y="5778348"/>
          <a:ext cx="889000" cy="2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146050</xdr:rowOff>
    </xdr:from>
    <xdr:to>
      <xdr:col>6</xdr:col>
      <xdr:colOff>561975</xdr:colOff>
      <xdr:row>34</xdr:row>
      <xdr:rowOff>76200</xdr:rowOff>
    </xdr:to>
    <xdr:sp macro="" textlink="">
      <xdr:nvSpPr>
        <xdr:cNvPr id="78" name="円/楕円 77"/>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168927</xdr:rowOff>
    </xdr:from>
    <xdr:ext cx="469744" cy="259045"/>
    <xdr:sp macro="" textlink="">
      <xdr:nvSpPr>
        <xdr:cNvPr id="79"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48666</xdr:rowOff>
    </xdr:from>
    <xdr:to>
      <xdr:col>5</xdr:col>
      <xdr:colOff>409575</xdr:colOff>
      <xdr:row>34</xdr:row>
      <xdr:rowOff>150266</xdr:rowOff>
    </xdr:to>
    <xdr:sp macro="" textlink="">
      <xdr:nvSpPr>
        <xdr:cNvPr id="80" name="円/楕円 79"/>
        <xdr:cNvSpPr/>
      </xdr:nvSpPr>
      <xdr:spPr>
        <a:xfrm>
          <a:off x="3746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141393</xdr:rowOff>
    </xdr:from>
    <xdr:ext cx="469744" cy="259045"/>
    <xdr:sp macro="" textlink="">
      <xdr:nvSpPr>
        <xdr:cNvPr id="81" name="テキスト ボックス 80"/>
        <xdr:cNvSpPr txBox="1"/>
      </xdr:nvSpPr>
      <xdr:spPr>
        <a:xfrm>
          <a:off x="3562427" y="59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3404</xdr:rowOff>
    </xdr:from>
    <xdr:to>
      <xdr:col>4</xdr:col>
      <xdr:colOff>206375</xdr:colOff>
      <xdr:row>35</xdr:row>
      <xdr:rowOff>105004</xdr:rowOff>
    </xdr:to>
    <xdr:sp macro="" textlink="">
      <xdr:nvSpPr>
        <xdr:cNvPr id="82" name="円/楕円 81"/>
        <xdr:cNvSpPr/>
      </xdr:nvSpPr>
      <xdr:spPr>
        <a:xfrm>
          <a:off x="2857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96131</xdr:rowOff>
    </xdr:from>
    <xdr:ext cx="469744" cy="259045"/>
    <xdr:sp macro="" textlink="">
      <xdr:nvSpPr>
        <xdr:cNvPr id="83" name="テキスト ボックス 82"/>
        <xdr:cNvSpPr txBox="1"/>
      </xdr:nvSpPr>
      <xdr:spPr>
        <a:xfrm>
          <a:off x="2673427"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151993</xdr:rowOff>
    </xdr:from>
    <xdr:to>
      <xdr:col>3</xdr:col>
      <xdr:colOff>3175</xdr:colOff>
      <xdr:row>35</xdr:row>
      <xdr:rowOff>82143</xdr:rowOff>
    </xdr:to>
    <xdr:sp macro="" textlink="">
      <xdr:nvSpPr>
        <xdr:cNvPr id="84" name="円/楕円 83"/>
        <xdr:cNvSpPr/>
      </xdr:nvSpPr>
      <xdr:spPr>
        <a:xfrm>
          <a:off x="1968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73270</xdr:rowOff>
    </xdr:from>
    <xdr:ext cx="469744" cy="259045"/>
    <xdr:sp macro="" textlink="">
      <xdr:nvSpPr>
        <xdr:cNvPr id="85" name="テキスト ボックス 84"/>
        <xdr:cNvSpPr txBox="1"/>
      </xdr:nvSpPr>
      <xdr:spPr>
        <a:xfrm>
          <a:off x="1784427"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69698</xdr:rowOff>
    </xdr:from>
    <xdr:to>
      <xdr:col>1</xdr:col>
      <xdr:colOff>485775</xdr:colOff>
      <xdr:row>33</xdr:row>
      <xdr:rowOff>171298</xdr:rowOff>
    </xdr:to>
    <xdr:sp macro="" textlink="">
      <xdr:nvSpPr>
        <xdr:cNvPr id="86" name="円/楕円 85"/>
        <xdr:cNvSpPr/>
      </xdr:nvSpPr>
      <xdr:spPr>
        <a:xfrm>
          <a:off x="1079500" y="57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162425</xdr:rowOff>
    </xdr:from>
    <xdr:ext cx="469744" cy="259045"/>
    <xdr:sp macro="" textlink="">
      <xdr:nvSpPr>
        <xdr:cNvPr id="87" name="テキスト ボックス 86"/>
        <xdr:cNvSpPr txBox="1"/>
      </xdr:nvSpPr>
      <xdr:spPr>
        <a:xfrm>
          <a:off x="895427" y="58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99292</xdr:rowOff>
    </xdr:from>
    <xdr:to>
      <xdr:col>6</xdr:col>
      <xdr:colOff>511175</xdr:colOff>
      <xdr:row>57</xdr:row>
      <xdr:rowOff>99389</xdr:rowOff>
    </xdr:to>
    <xdr:cxnSp macro="">
      <xdr:nvCxnSpPr>
        <xdr:cNvPr id="114" name="直線コネクタ 113"/>
        <xdr:cNvCxnSpPr/>
      </xdr:nvCxnSpPr>
      <xdr:spPr>
        <a:xfrm flipV="1">
          <a:off x="3797300" y="9871942"/>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90464</xdr:rowOff>
    </xdr:from>
    <xdr:to>
      <xdr:col>5</xdr:col>
      <xdr:colOff>358775</xdr:colOff>
      <xdr:row>57</xdr:row>
      <xdr:rowOff>99389</xdr:rowOff>
    </xdr:to>
    <xdr:cxnSp macro="">
      <xdr:nvCxnSpPr>
        <xdr:cNvPr id="117" name="直線コネクタ 116"/>
        <xdr:cNvCxnSpPr/>
      </xdr:nvCxnSpPr>
      <xdr:spPr>
        <a:xfrm>
          <a:off x="2908300" y="9863114"/>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90464</xdr:rowOff>
    </xdr:from>
    <xdr:to>
      <xdr:col>4</xdr:col>
      <xdr:colOff>155575</xdr:colOff>
      <xdr:row>57</xdr:row>
      <xdr:rowOff>104340</xdr:rowOff>
    </xdr:to>
    <xdr:cxnSp macro="">
      <xdr:nvCxnSpPr>
        <xdr:cNvPr id="120" name="直線コネクタ 119"/>
        <xdr:cNvCxnSpPr/>
      </xdr:nvCxnSpPr>
      <xdr:spPr>
        <a:xfrm flipV="1">
          <a:off x="2019300" y="9863114"/>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104340</xdr:rowOff>
    </xdr:from>
    <xdr:to>
      <xdr:col>2</xdr:col>
      <xdr:colOff>638175</xdr:colOff>
      <xdr:row>57</xdr:row>
      <xdr:rowOff>147902</xdr:rowOff>
    </xdr:to>
    <xdr:cxnSp macro="">
      <xdr:nvCxnSpPr>
        <xdr:cNvPr id="123" name="直線コネクタ 122"/>
        <xdr:cNvCxnSpPr/>
      </xdr:nvCxnSpPr>
      <xdr:spPr>
        <a:xfrm flipV="1">
          <a:off x="1130300" y="9876990"/>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48492</xdr:rowOff>
    </xdr:from>
    <xdr:to>
      <xdr:col>6</xdr:col>
      <xdr:colOff>561975</xdr:colOff>
      <xdr:row>57</xdr:row>
      <xdr:rowOff>150092</xdr:rowOff>
    </xdr:to>
    <xdr:sp macro="" textlink="">
      <xdr:nvSpPr>
        <xdr:cNvPr id="133" name="円/楕円 132"/>
        <xdr:cNvSpPr/>
      </xdr:nvSpPr>
      <xdr:spPr>
        <a:xfrm>
          <a:off x="4584700" y="98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48589</xdr:rowOff>
    </xdr:from>
    <xdr:to>
      <xdr:col>5</xdr:col>
      <xdr:colOff>409575</xdr:colOff>
      <xdr:row>57</xdr:row>
      <xdr:rowOff>150189</xdr:rowOff>
    </xdr:to>
    <xdr:sp macro="" textlink="">
      <xdr:nvSpPr>
        <xdr:cNvPr id="135" name="円/楕円 134"/>
        <xdr:cNvSpPr/>
      </xdr:nvSpPr>
      <xdr:spPr>
        <a:xfrm>
          <a:off x="3746500" y="98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141316</xdr:rowOff>
    </xdr:from>
    <xdr:ext cx="534377" cy="259045"/>
    <xdr:sp macro="" textlink="">
      <xdr:nvSpPr>
        <xdr:cNvPr id="136" name="テキスト ボックス 135"/>
        <xdr:cNvSpPr txBox="1"/>
      </xdr:nvSpPr>
      <xdr:spPr>
        <a:xfrm>
          <a:off x="3530111" y="99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39664</xdr:rowOff>
    </xdr:from>
    <xdr:to>
      <xdr:col>4</xdr:col>
      <xdr:colOff>206375</xdr:colOff>
      <xdr:row>57</xdr:row>
      <xdr:rowOff>141264</xdr:rowOff>
    </xdr:to>
    <xdr:sp macro="" textlink="">
      <xdr:nvSpPr>
        <xdr:cNvPr id="137" name="円/楕円 136"/>
        <xdr:cNvSpPr/>
      </xdr:nvSpPr>
      <xdr:spPr>
        <a:xfrm>
          <a:off x="2857500" y="98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132391</xdr:rowOff>
    </xdr:from>
    <xdr:ext cx="534377" cy="259045"/>
    <xdr:sp macro="" textlink="">
      <xdr:nvSpPr>
        <xdr:cNvPr id="138" name="テキスト ボックス 137"/>
        <xdr:cNvSpPr txBox="1"/>
      </xdr:nvSpPr>
      <xdr:spPr>
        <a:xfrm>
          <a:off x="2641111" y="99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53540</xdr:rowOff>
    </xdr:from>
    <xdr:to>
      <xdr:col>3</xdr:col>
      <xdr:colOff>3175</xdr:colOff>
      <xdr:row>57</xdr:row>
      <xdr:rowOff>155140</xdr:rowOff>
    </xdr:to>
    <xdr:sp macro="" textlink="">
      <xdr:nvSpPr>
        <xdr:cNvPr id="139" name="円/楕円 138"/>
        <xdr:cNvSpPr/>
      </xdr:nvSpPr>
      <xdr:spPr>
        <a:xfrm>
          <a:off x="1968500" y="98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146267</xdr:rowOff>
    </xdr:from>
    <xdr:ext cx="534377" cy="259045"/>
    <xdr:sp macro="" textlink="">
      <xdr:nvSpPr>
        <xdr:cNvPr id="140" name="テキスト ボックス 139"/>
        <xdr:cNvSpPr txBox="1"/>
      </xdr:nvSpPr>
      <xdr:spPr>
        <a:xfrm>
          <a:off x="1752111" y="99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97102</xdr:rowOff>
    </xdr:from>
    <xdr:to>
      <xdr:col>1</xdr:col>
      <xdr:colOff>485775</xdr:colOff>
      <xdr:row>58</xdr:row>
      <xdr:rowOff>27252</xdr:rowOff>
    </xdr:to>
    <xdr:sp macro="" textlink="">
      <xdr:nvSpPr>
        <xdr:cNvPr id="141" name="円/楕円 140"/>
        <xdr:cNvSpPr/>
      </xdr:nvSpPr>
      <xdr:spPr>
        <a:xfrm>
          <a:off x="1079500" y="98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18379</xdr:rowOff>
    </xdr:from>
    <xdr:ext cx="534377" cy="259045"/>
    <xdr:sp macro="" textlink="">
      <xdr:nvSpPr>
        <xdr:cNvPr id="142" name="テキスト ボックス 141"/>
        <xdr:cNvSpPr txBox="1"/>
      </xdr:nvSpPr>
      <xdr:spPr>
        <a:xfrm>
          <a:off x="863111" y="99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52540</xdr:rowOff>
    </xdr:from>
    <xdr:to>
      <xdr:col>6</xdr:col>
      <xdr:colOff>511175</xdr:colOff>
      <xdr:row>70</xdr:row>
      <xdr:rowOff>71895</xdr:rowOff>
    </xdr:to>
    <xdr:cxnSp macro="">
      <xdr:nvCxnSpPr>
        <xdr:cNvPr id="172" name="直線コネクタ 171"/>
        <xdr:cNvCxnSpPr/>
      </xdr:nvCxnSpPr>
      <xdr:spPr>
        <a:xfrm>
          <a:off x="3797300" y="12054040"/>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52540</xdr:rowOff>
    </xdr:from>
    <xdr:to>
      <xdr:col>5</xdr:col>
      <xdr:colOff>358775</xdr:colOff>
      <xdr:row>71</xdr:row>
      <xdr:rowOff>87541</xdr:rowOff>
    </xdr:to>
    <xdr:cxnSp macro="">
      <xdr:nvCxnSpPr>
        <xdr:cNvPr id="175" name="直線コネクタ 174"/>
        <xdr:cNvCxnSpPr/>
      </xdr:nvCxnSpPr>
      <xdr:spPr>
        <a:xfrm flipV="1">
          <a:off x="2908300" y="12054040"/>
          <a:ext cx="889000" cy="2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87541</xdr:rowOff>
    </xdr:from>
    <xdr:to>
      <xdr:col>4</xdr:col>
      <xdr:colOff>155575</xdr:colOff>
      <xdr:row>72</xdr:row>
      <xdr:rowOff>39980</xdr:rowOff>
    </xdr:to>
    <xdr:cxnSp macro="">
      <xdr:nvCxnSpPr>
        <xdr:cNvPr id="178" name="直線コネクタ 177"/>
        <xdr:cNvCxnSpPr/>
      </xdr:nvCxnSpPr>
      <xdr:spPr>
        <a:xfrm flipV="1">
          <a:off x="2019300" y="12260491"/>
          <a:ext cx="889000" cy="1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39980</xdr:rowOff>
    </xdr:from>
    <xdr:to>
      <xdr:col>2</xdr:col>
      <xdr:colOff>638175</xdr:colOff>
      <xdr:row>72</xdr:row>
      <xdr:rowOff>113741</xdr:rowOff>
    </xdr:to>
    <xdr:cxnSp macro="">
      <xdr:nvCxnSpPr>
        <xdr:cNvPr id="181" name="直線コネクタ 180"/>
        <xdr:cNvCxnSpPr/>
      </xdr:nvCxnSpPr>
      <xdr:spPr>
        <a:xfrm flipV="1">
          <a:off x="1130300" y="12384380"/>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21095</xdr:rowOff>
    </xdr:from>
    <xdr:to>
      <xdr:col>6</xdr:col>
      <xdr:colOff>561975</xdr:colOff>
      <xdr:row>70</xdr:row>
      <xdr:rowOff>122695</xdr:rowOff>
    </xdr:to>
    <xdr:sp macro="" textlink="">
      <xdr:nvSpPr>
        <xdr:cNvPr id="191" name="円/楕円 190"/>
        <xdr:cNvSpPr/>
      </xdr:nvSpPr>
      <xdr:spPr>
        <a:xfrm>
          <a:off x="4584700" y="120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145572</xdr:rowOff>
    </xdr:from>
    <xdr:ext cx="599010" cy="259045"/>
    <xdr:sp macro="" textlink="">
      <xdr:nvSpPr>
        <xdr:cNvPr id="192" name="民生費該当値テキスト"/>
        <xdr:cNvSpPr txBox="1"/>
      </xdr:nvSpPr>
      <xdr:spPr>
        <a:xfrm>
          <a:off x="4686300" y="1197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209,339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1740</xdr:rowOff>
    </xdr:from>
    <xdr:to>
      <xdr:col>5</xdr:col>
      <xdr:colOff>409575</xdr:colOff>
      <xdr:row>70</xdr:row>
      <xdr:rowOff>103340</xdr:rowOff>
    </xdr:to>
    <xdr:sp macro="" textlink="">
      <xdr:nvSpPr>
        <xdr:cNvPr id="193" name="円/楕円 192"/>
        <xdr:cNvSpPr/>
      </xdr:nvSpPr>
      <xdr:spPr>
        <a:xfrm>
          <a:off x="3746500" y="120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119867</xdr:rowOff>
    </xdr:from>
    <xdr:ext cx="599010" cy="259045"/>
    <xdr:sp macro="" textlink="">
      <xdr:nvSpPr>
        <xdr:cNvPr id="194" name="テキスト ボックス 193"/>
        <xdr:cNvSpPr txBox="1"/>
      </xdr:nvSpPr>
      <xdr:spPr>
        <a:xfrm>
          <a:off x="3497794" y="117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210,863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36741</xdr:rowOff>
    </xdr:from>
    <xdr:to>
      <xdr:col>4</xdr:col>
      <xdr:colOff>206375</xdr:colOff>
      <xdr:row>71</xdr:row>
      <xdr:rowOff>138341</xdr:rowOff>
    </xdr:to>
    <xdr:sp macro="" textlink="">
      <xdr:nvSpPr>
        <xdr:cNvPr id="195" name="円/楕円 194"/>
        <xdr:cNvSpPr/>
      </xdr:nvSpPr>
      <xdr:spPr>
        <a:xfrm>
          <a:off x="2857500" y="122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154868</xdr:rowOff>
    </xdr:from>
    <xdr:ext cx="599010" cy="259045"/>
    <xdr:sp macro="" textlink="">
      <xdr:nvSpPr>
        <xdr:cNvPr id="196" name="テキスト ボックス 195"/>
        <xdr:cNvSpPr txBox="1"/>
      </xdr:nvSpPr>
      <xdr:spPr>
        <a:xfrm>
          <a:off x="2608794" y="1198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160630</xdr:rowOff>
    </xdr:from>
    <xdr:to>
      <xdr:col>3</xdr:col>
      <xdr:colOff>3175</xdr:colOff>
      <xdr:row>72</xdr:row>
      <xdr:rowOff>90780</xdr:rowOff>
    </xdr:to>
    <xdr:sp macro="" textlink="">
      <xdr:nvSpPr>
        <xdr:cNvPr id="197" name="円/楕円 196"/>
        <xdr:cNvSpPr/>
      </xdr:nvSpPr>
      <xdr:spPr>
        <a:xfrm>
          <a:off x="1968500" y="123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107307</xdr:rowOff>
    </xdr:from>
    <xdr:ext cx="599010" cy="259045"/>
    <xdr:sp macro="" textlink="">
      <xdr:nvSpPr>
        <xdr:cNvPr id="198" name="テキスト ボックス 197"/>
        <xdr:cNvSpPr txBox="1"/>
      </xdr:nvSpPr>
      <xdr:spPr>
        <a:xfrm>
          <a:off x="1719794" y="1210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184,852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62941</xdr:rowOff>
    </xdr:from>
    <xdr:to>
      <xdr:col>1</xdr:col>
      <xdr:colOff>485775</xdr:colOff>
      <xdr:row>72</xdr:row>
      <xdr:rowOff>164541</xdr:rowOff>
    </xdr:to>
    <xdr:sp macro="" textlink="">
      <xdr:nvSpPr>
        <xdr:cNvPr id="199" name="円/楕円 198"/>
        <xdr:cNvSpPr/>
      </xdr:nvSpPr>
      <xdr:spPr>
        <a:xfrm>
          <a:off x="1079500" y="124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9618</xdr:rowOff>
    </xdr:from>
    <xdr:ext cx="599010" cy="259045"/>
    <xdr:sp macro="" textlink="">
      <xdr:nvSpPr>
        <xdr:cNvPr id="200" name="テキスト ボックス 199"/>
        <xdr:cNvSpPr txBox="1"/>
      </xdr:nvSpPr>
      <xdr:spPr>
        <a:xfrm>
          <a:off x="830794" y="1218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56832</xdr:rowOff>
    </xdr:from>
    <xdr:to>
      <xdr:col>6</xdr:col>
      <xdr:colOff>511175</xdr:colOff>
      <xdr:row>98</xdr:row>
      <xdr:rowOff>56947</xdr:rowOff>
    </xdr:to>
    <xdr:cxnSp macro="">
      <xdr:nvCxnSpPr>
        <xdr:cNvPr id="228" name="直線コネクタ 227"/>
        <xdr:cNvCxnSpPr/>
      </xdr:nvCxnSpPr>
      <xdr:spPr>
        <a:xfrm flipV="1">
          <a:off x="3797300" y="1685893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56947</xdr:rowOff>
    </xdr:from>
    <xdr:to>
      <xdr:col>5</xdr:col>
      <xdr:colOff>358775</xdr:colOff>
      <xdr:row>98</xdr:row>
      <xdr:rowOff>71120</xdr:rowOff>
    </xdr:to>
    <xdr:cxnSp macro="">
      <xdr:nvCxnSpPr>
        <xdr:cNvPr id="231" name="直線コネクタ 230"/>
        <xdr:cNvCxnSpPr/>
      </xdr:nvCxnSpPr>
      <xdr:spPr>
        <a:xfrm flipV="1">
          <a:off x="2908300" y="1685904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59119</xdr:rowOff>
    </xdr:from>
    <xdr:to>
      <xdr:col>4</xdr:col>
      <xdr:colOff>155575</xdr:colOff>
      <xdr:row>98</xdr:row>
      <xdr:rowOff>71120</xdr:rowOff>
    </xdr:to>
    <xdr:cxnSp macro="">
      <xdr:nvCxnSpPr>
        <xdr:cNvPr id="234" name="直線コネクタ 233"/>
        <xdr:cNvCxnSpPr/>
      </xdr:nvCxnSpPr>
      <xdr:spPr>
        <a:xfrm>
          <a:off x="2019300" y="1686121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47117</xdr:rowOff>
    </xdr:from>
    <xdr:to>
      <xdr:col>2</xdr:col>
      <xdr:colOff>638175</xdr:colOff>
      <xdr:row>98</xdr:row>
      <xdr:rowOff>59119</xdr:rowOff>
    </xdr:to>
    <xdr:cxnSp macro="">
      <xdr:nvCxnSpPr>
        <xdr:cNvPr id="237" name="直線コネクタ 236"/>
        <xdr:cNvCxnSpPr/>
      </xdr:nvCxnSpPr>
      <xdr:spPr>
        <a:xfrm>
          <a:off x="1130300" y="1684921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6032</xdr:rowOff>
    </xdr:from>
    <xdr:to>
      <xdr:col>6</xdr:col>
      <xdr:colOff>561975</xdr:colOff>
      <xdr:row>98</xdr:row>
      <xdr:rowOff>107632</xdr:rowOff>
    </xdr:to>
    <xdr:sp macro="" textlink="">
      <xdr:nvSpPr>
        <xdr:cNvPr id="247" name="円/楕円 246"/>
        <xdr:cNvSpPr/>
      </xdr:nvSpPr>
      <xdr:spPr>
        <a:xfrm>
          <a:off x="45847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155909</xdr:rowOff>
    </xdr:from>
    <xdr:ext cx="534377" cy="259045"/>
    <xdr:sp macro="" textlink="">
      <xdr:nvSpPr>
        <xdr:cNvPr id="248" name="衛生費該当値テキスト"/>
        <xdr:cNvSpPr txBox="1"/>
      </xdr:nvSpPr>
      <xdr:spPr>
        <a:xfrm>
          <a:off x="4686300"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6147</xdr:rowOff>
    </xdr:from>
    <xdr:to>
      <xdr:col>5</xdr:col>
      <xdr:colOff>409575</xdr:colOff>
      <xdr:row>98</xdr:row>
      <xdr:rowOff>107747</xdr:rowOff>
    </xdr:to>
    <xdr:sp macro="" textlink="">
      <xdr:nvSpPr>
        <xdr:cNvPr id="249" name="円/楕円 248"/>
        <xdr:cNvSpPr/>
      </xdr:nvSpPr>
      <xdr:spPr>
        <a:xfrm>
          <a:off x="37465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98874</xdr:rowOff>
    </xdr:from>
    <xdr:ext cx="534377" cy="259045"/>
    <xdr:sp macro="" textlink="">
      <xdr:nvSpPr>
        <xdr:cNvPr id="250" name="テキスト ボックス 249"/>
        <xdr:cNvSpPr txBox="1"/>
      </xdr:nvSpPr>
      <xdr:spPr>
        <a:xfrm>
          <a:off x="3530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20320</xdr:rowOff>
    </xdr:from>
    <xdr:to>
      <xdr:col>4</xdr:col>
      <xdr:colOff>206375</xdr:colOff>
      <xdr:row>98</xdr:row>
      <xdr:rowOff>121920</xdr:rowOff>
    </xdr:to>
    <xdr:sp macro="" textlink="">
      <xdr:nvSpPr>
        <xdr:cNvPr id="251" name="円/楕円 250"/>
        <xdr:cNvSpPr/>
      </xdr:nvSpPr>
      <xdr:spPr>
        <a:xfrm>
          <a:off x="2857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113047</xdr:rowOff>
    </xdr:from>
    <xdr:ext cx="534377" cy="259045"/>
    <xdr:sp macro="" textlink="">
      <xdr:nvSpPr>
        <xdr:cNvPr id="252" name="テキスト ボックス 251"/>
        <xdr:cNvSpPr txBox="1"/>
      </xdr:nvSpPr>
      <xdr:spPr>
        <a:xfrm>
          <a:off x="2641111" y="169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8319</xdr:rowOff>
    </xdr:from>
    <xdr:to>
      <xdr:col>3</xdr:col>
      <xdr:colOff>3175</xdr:colOff>
      <xdr:row>98</xdr:row>
      <xdr:rowOff>109919</xdr:rowOff>
    </xdr:to>
    <xdr:sp macro="" textlink="">
      <xdr:nvSpPr>
        <xdr:cNvPr id="253" name="円/楕円 252"/>
        <xdr:cNvSpPr/>
      </xdr:nvSpPr>
      <xdr:spPr>
        <a:xfrm>
          <a:off x="1968500" y="16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101046</xdr:rowOff>
    </xdr:from>
    <xdr:ext cx="534377" cy="259045"/>
    <xdr:sp macro="" textlink="">
      <xdr:nvSpPr>
        <xdr:cNvPr id="254" name="テキスト ボックス 253"/>
        <xdr:cNvSpPr txBox="1"/>
      </xdr:nvSpPr>
      <xdr:spPr>
        <a:xfrm>
          <a:off x="1752111" y="169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167767</xdr:rowOff>
    </xdr:from>
    <xdr:to>
      <xdr:col>1</xdr:col>
      <xdr:colOff>485775</xdr:colOff>
      <xdr:row>98</xdr:row>
      <xdr:rowOff>97917</xdr:rowOff>
    </xdr:to>
    <xdr:sp macro="" textlink="">
      <xdr:nvSpPr>
        <xdr:cNvPr id="255" name="円/楕円 254"/>
        <xdr:cNvSpPr/>
      </xdr:nvSpPr>
      <xdr:spPr>
        <a:xfrm>
          <a:off x="1079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89044</xdr:rowOff>
    </xdr:from>
    <xdr:ext cx="534377" cy="259045"/>
    <xdr:sp macro="" textlink="">
      <xdr:nvSpPr>
        <xdr:cNvPr id="256" name="テキスト ボックス 255"/>
        <xdr:cNvSpPr txBox="1"/>
      </xdr:nvSpPr>
      <xdr:spPr>
        <a:xfrm>
          <a:off x="863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4826</xdr:rowOff>
    </xdr:from>
    <xdr:to>
      <xdr:col>15</xdr:col>
      <xdr:colOff>180975</xdr:colOff>
      <xdr:row>36</xdr:row>
      <xdr:rowOff>15113</xdr:rowOff>
    </xdr:to>
    <xdr:cxnSp macro="">
      <xdr:nvCxnSpPr>
        <xdr:cNvPr id="285" name="直線コネクタ 284"/>
        <xdr:cNvCxnSpPr/>
      </xdr:nvCxnSpPr>
      <xdr:spPr>
        <a:xfrm>
          <a:off x="9639300" y="617702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88265</xdr:rowOff>
    </xdr:from>
    <xdr:to>
      <xdr:col>14</xdr:col>
      <xdr:colOff>28575</xdr:colOff>
      <xdr:row>36</xdr:row>
      <xdr:rowOff>4826</xdr:rowOff>
    </xdr:to>
    <xdr:cxnSp macro="">
      <xdr:nvCxnSpPr>
        <xdr:cNvPr id="288" name="直線コネクタ 287"/>
        <xdr:cNvCxnSpPr/>
      </xdr:nvCxnSpPr>
      <xdr:spPr>
        <a:xfrm>
          <a:off x="8750300" y="608901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129049</xdr:rowOff>
    </xdr:from>
    <xdr:ext cx="469744" cy="259045"/>
    <xdr:sp macro="" textlink="">
      <xdr:nvSpPr>
        <xdr:cNvPr id="290" name="テキスト ボックス 289"/>
        <xdr:cNvSpPr txBox="1"/>
      </xdr:nvSpPr>
      <xdr:spPr>
        <a:xfrm>
          <a:off x="940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5207</xdr:rowOff>
    </xdr:from>
    <xdr:to>
      <xdr:col>12</xdr:col>
      <xdr:colOff>511175</xdr:colOff>
      <xdr:row>35</xdr:row>
      <xdr:rowOff>88265</xdr:rowOff>
    </xdr:to>
    <xdr:cxnSp macro="">
      <xdr:nvCxnSpPr>
        <xdr:cNvPr id="291" name="直線コネクタ 290"/>
        <xdr:cNvCxnSpPr/>
      </xdr:nvCxnSpPr>
      <xdr:spPr>
        <a:xfrm>
          <a:off x="7861300" y="5663057"/>
          <a:ext cx="889000" cy="4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9034</xdr:rowOff>
    </xdr:from>
    <xdr:ext cx="469744" cy="259045"/>
    <xdr:sp macro="" textlink="">
      <xdr:nvSpPr>
        <xdr:cNvPr id="293" name="テキスト ボックス 292"/>
        <xdr:cNvSpPr txBox="1"/>
      </xdr:nvSpPr>
      <xdr:spPr>
        <a:xfrm>
          <a:off x="8515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161798</xdr:rowOff>
    </xdr:from>
    <xdr:to>
      <xdr:col>11</xdr:col>
      <xdr:colOff>307975</xdr:colOff>
      <xdr:row>33</xdr:row>
      <xdr:rowOff>5207</xdr:rowOff>
    </xdr:to>
    <xdr:cxnSp macro="">
      <xdr:nvCxnSpPr>
        <xdr:cNvPr id="294" name="直線コネクタ 293"/>
        <xdr:cNvCxnSpPr/>
      </xdr:nvCxnSpPr>
      <xdr:spPr>
        <a:xfrm>
          <a:off x="6972300" y="564819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52468</xdr:rowOff>
    </xdr:from>
    <xdr:ext cx="469744" cy="259045"/>
    <xdr:sp macro="" textlink="">
      <xdr:nvSpPr>
        <xdr:cNvPr id="296" name="テキスト ボックス 295"/>
        <xdr:cNvSpPr txBox="1"/>
      </xdr:nvSpPr>
      <xdr:spPr>
        <a:xfrm>
          <a:off x="7626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135763</xdr:rowOff>
    </xdr:from>
    <xdr:to>
      <xdr:col>15</xdr:col>
      <xdr:colOff>231775</xdr:colOff>
      <xdr:row>36</xdr:row>
      <xdr:rowOff>65913</xdr:rowOff>
    </xdr:to>
    <xdr:sp macro="" textlink="">
      <xdr:nvSpPr>
        <xdr:cNvPr id="304" name="円/楕円 303"/>
        <xdr:cNvSpPr/>
      </xdr:nvSpPr>
      <xdr:spPr>
        <a:xfrm>
          <a:off x="10426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158640</xdr:rowOff>
    </xdr:from>
    <xdr:ext cx="469744" cy="259045"/>
    <xdr:sp macro="" textlink="">
      <xdr:nvSpPr>
        <xdr:cNvPr id="305" name="労働費該当値テキスト"/>
        <xdr:cNvSpPr txBox="1"/>
      </xdr:nvSpPr>
      <xdr:spPr>
        <a:xfrm>
          <a:off x="10528300"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125476</xdr:rowOff>
    </xdr:from>
    <xdr:to>
      <xdr:col>14</xdr:col>
      <xdr:colOff>79375</xdr:colOff>
      <xdr:row>36</xdr:row>
      <xdr:rowOff>55626</xdr:rowOff>
    </xdr:to>
    <xdr:sp macro="" textlink="">
      <xdr:nvSpPr>
        <xdr:cNvPr id="306" name="円/楕円 305"/>
        <xdr:cNvSpPr/>
      </xdr:nvSpPr>
      <xdr:spPr>
        <a:xfrm>
          <a:off x="958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72153</xdr:rowOff>
    </xdr:from>
    <xdr:ext cx="469744" cy="259045"/>
    <xdr:sp macro="" textlink="">
      <xdr:nvSpPr>
        <xdr:cNvPr id="307" name="テキスト ボックス 306"/>
        <xdr:cNvSpPr txBox="1"/>
      </xdr:nvSpPr>
      <xdr:spPr>
        <a:xfrm>
          <a:off x="9404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37465</xdr:rowOff>
    </xdr:from>
    <xdr:to>
      <xdr:col>12</xdr:col>
      <xdr:colOff>561975</xdr:colOff>
      <xdr:row>35</xdr:row>
      <xdr:rowOff>139065</xdr:rowOff>
    </xdr:to>
    <xdr:sp macro="" textlink="">
      <xdr:nvSpPr>
        <xdr:cNvPr id="308" name="円/楕円 307"/>
        <xdr:cNvSpPr/>
      </xdr:nvSpPr>
      <xdr:spPr>
        <a:xfrm>
          <a:off x="869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155592</xdr:rowOff>
    </xdr:from>
    <xdr:ext cx="469744" cy="259045"/>
    <xdr:sp macro="" textlink="">
      <xdr:nvSpPr>
        <xdr:cNvPr id="309" name="テキスト ボックス 308"/>
        <xdr:cNvSpPr txBox="1"/>
      </xdr:nvSpPr>
      <xdr:spPr>
        <a:xfrm>
          <a:off x="8515427"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125857</xdr:rowOff>
    </xdr:from>
    <xdr:to>
      <xdr:col>11</xdr:col>
      <xdr:colOff>358775</xdr:colOff>
      <xdr:row>33</xdr:row>
      <xdr:rowOff>56007</xdr:rowOff>
    </xdr:to>
    <xdr:sp macro="" textlink="">
      <xdr:nvSpPr>
        <xdr:cNvPr id="310" name="円/楕円 309"/>
        <xdr:cNvSpPr/>
      </xdr:nvSpPr>
      <xdr:spPr>
        <a:xfrm>
          <a:off x="7810500" y="5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72534</xdr:rowOff>
    </xdr:from>
    <xdr:ext cx="469744" cy="259045"/>
    <xdr:sp macro="" textlink="">
      <xdr:nvSpPr>
        <xdr:cNvPr id="311" name="テキスト ボックス 310"/>
        <xdr:cNvSpPr txBox="1"/>
      </xdr:nvSpPr>
      <xdr:spPr>
        <a:xfrm>
          <a:off x="7626427" y="5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110998</xdr:rowOff>
    </xdr:from>
    <xdr:to>
      <xdr:col>10</xdr:col>
      <xdr:colOff>155575</xdr:colOff>
      <xdr:row>33</xdr:row>
      <xdr:rowOff>41148</xdr:rowOff>
    </xdr:to>
    <xdr:sp macro="" textlink="">
      <xdr:nvSpPr>
        <xdr:cNvPr id="312" name="円/楕円 311"/>
        <xdr:cNvSpPr/>
      </xdr:nvSpPr>
      <xdr:spPr>
        <a:xfrm>
          <a:off x="6921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32275</xdr:rowOff>
    </xdr:from>
    <xdr:ext cx="469744" cy="259045"/>
    <xdr:sp macro="" textlink="">
      <xdr:nvSpPr>
        <xdr:cNvPr id="313" name="テキスト ボックス 312"/>
        <xdr:cNvSpPr txBox="1"/>
      </xdr:nvSpPr>
      <xdr:spPr>
        <a:xfrm>
          <a:off x="6737427" y="56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15964</xdr:rowOff>
    </xdr:from>
    <xdr:to>
      <xdr:col>15</xdr:col>
      <xdr:colOff>180975</xdr:colOff>
      <xdr:row>59</xdr:row>
      <xdr:rowOff>29083</xdr:rowOff>
    </xdr:to>
    <xdr:cxnSp macro="">
      <xdr:nvCxnSpPr>
        <xdr:cNvPr id="342" name="直線コネクタ 341"/>
        <xdr:cNvCxnSpPr/>
      </xdr:nvCxnSpPr>
      <xdr:spPr>
        <a:xfrm>
          <a:off x="9639300" y="10131514"/>
          <a:ext cx="8382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15964</xdr:rowOff>
    </xdr:from>
    <xdr:to>
      <xdr:col>14</xdr:col>
      <xdr:colOff>28575</xdr:colOff>
      <xdr:row>59</xdr:row>
      <xdr:rowOff>36271</xdr:rowOff>
    </xdr:to>
    <xdr:cxnSp macro="">
      <xdr:nvCxnSpPr>
        <xdr:cNvPr id="345" name="直線コネクタ 344"/>
        <xdr:cNvCxnSpPr/>
      </xdr:nvCxnSpPr>
      <xdr:spPr>
        <a:xfrm flipV="1">
          <a:off x="8750300" y="1013151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33286</xdr:rowOff>
    </xdr:from>
    <xdr:to>
      <xdr:col>12</xdr:col>
      <xdr:colOff>511175</xdr:colOff>
      <xdr:row>59</xdr:row>
      <xdr:rowOff>36271</xdr:rowOff>
    </xdr:to>
    <xdr:cxnSp macro="">
      <xdr:nvCxnSpPr>
        <xdr:cNvPr id="348" name="直線コネクタ 347"/>
        <xdr:cNvCxnSpPr/>
      </xdr:nvCxnSpPr>
      <xdr:spPr>
        <a:xfrm>
          <a:off x="7861300" y="1014883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33286</xdr:rowOff>
    </xdr:from>
    <xdr:to>
      <xdr:col>11</xdr:col>
      <xdr:colOff>307975</xdr:colOff>
      <xdr:row>59</xdr:row>
      <xdr:rowOff>35903</xdr:rowOff>
    </xdr:to>
    <xdr:cxnSp macro="">
      <xdr:nvCxnSpPr>
        <xdr:cNvPr id="351" name="直線コネクタ 350"/>
        <xdr:cNvCxnSpPr/>
      </xdr:nvCxnSpPr>
      <xdr:spPr>
        <a:xfrm flipV="1">
          <a:off x="6972300" y="10148836"/>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149733</xdr:rowOff>
    </xdr:from>
    <xdr:to>
      <xdr:col>15</xdr:col>
      <xdr:colOff>231775</xdr:colOff>
      <xdr:row>59</xdr:row>
      <xdr:rowOff>79883</xdr:rowOff>
    </xdr:to>
    <xdr:sp macro="" textlink="">
      <xdr:nvSpPr>
        <xdr:cNvPr id="361" name="円/楕円 360"/>
        <xdr:cNvSpPr/>
      </xdr:nvSpPr>
      <xdr:spPr>
        <a:xfrm>
          <a:off x="10426700" y="100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136614</xdr:rowOff>
    </xdr:from>
    <xdr:to>
      <xdr:col>14</xdr:col>
      <xdr:colOff>79375</xdr:colOff>
      <xdr:row>59</xdr:row>
      <xdr:rowOff>66764</xdr:rowOff>
    </xdr:to>
    <xdr:sp macro="" textlink="">
      <xdr:nvSpPr>
        <xdr:cNvPr id="363" name="円/楕円 362"/>
        <xdr:cNvSpPr/>
      </xdr:nvSpPr>
      <xdr:spPr>
        <a:xfrm>
          <a:off x="9588500" y="100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57891</xdr:rowOff>
    </xdr:from>
    <xdr:ext cx="469744" cy="259045"/>
    <xdr:sp macro="" textlink="">
      <xdr:nvSpPr>
        <xdr:cNvPr id="364" name="テキスト ボックス 363"/>
        <xdr:cNvSpPr txBox="1"/>
      </xdr:nvSpPr>
      <xdr:spPr>
        <a:xfrm>
          <a:off x="9404427" y="1017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156921</xdr:rowOff>
    </xdr:from>
    <xdr:to>
      <xdr:col>12</xdr:col>
      <xdr:colOff>561975</xdr:colOff>
      <xdr:row>59</xdr:row>
      <xdr:rowOff>87071</xdr:rowOff>
    </xdr:to>
    <xdr:sp macro="" textlink="">
      <xdr:nvSpPr>
        <xdr:cNvPr id="365" name="円/楕円 364"/>
        <xdr:cNvSpPr/>
      </xdr:nvSpPr>
      <xdr:spPr>
        <a:xfrm>
          <a:off x="8699500" y="101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78198</xdr:rowOff>
    </xdr:from>
    <xdr:ext cx="378565" cy="259045"/>
    <xdr:sp macro="" textlink="">
      <xdr:nvSpPr>
        <xdr:cNvPr id="366" name="テキスト ボックス 365"/>
        <xdr:cNvSpPr txBox="1"/>
      </xdr:nvSpPr>
      <xdr:spPr>
        <a:xfrm>
          <a:off x="8561017" y="1019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153936</xdr:rowOff>
    </xdr:from>
    <xdr:to>
      <xdr:col>11</xdr:col>
      <xdr:colOff>358775</xdr:colOff>
      <xdr:row>59</xdr:row>
      <xdr:rowOff>84086</xdr:rowOff>
    </xdr:to>
    <xdr:sp macro="" textlink="">
      <xdr:nvSpPr>
        <xdr:cNvPr id="367" name="円/楕円 366"/>
        <xdr:cNvSpPr/>
      </xdr:nvSpPr>
      <xdr:spPr>
        <a:xfrm>
          <a:off x="7810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75213</xdr:rowOff>
    </xdr:from>
    <xdr:ext cx="378565" cy="259045"/>
    <xdr:sp macro="" textlink="">
      <xdr:nvSpPr>
        <xdr:cNvPr id="368" name="テキスト ボックス 367"/>
        <xdr:cNvSpPr txBox="1"/>
      </xdr:nvSpPr>
      <xdr:spPr>
        <a:xfrm>
          <a:off x="7672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156553</xdr:rowOff>
    </xdr:from>
    <xdr:to>
      <xdr:col>10</xdr:col>
      <xdr:colOff>155575</xdr:colOff>
      <xdr:row>59</xdr:row>
      <xdr:rowOff>86703</xdr:rowOff>
    </xdr:to>
    <xdr:sp macro="" textlink="">
      <xdr:nvSpPr>
        <xdr:cNvPr id="369" name="円/楕円 368"/>
        <xdr:cNvSpPr/>
      </xdr:nvSpPr>
      <xdr:spPr>
        <a:xfrm>
          <a:off x="6921500" y="10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77830</xdr:rowOff>
    </xdr:from>
    <xdr:ext cx="378565" cy="259045"/>
    <xdr:sp macro="" textlink="">
      <xdr:nvSpPr>
        <xdr:cNvPr id="370" name="テキスト ボックス 369"/>
        <xdr:cNvSpPr txBox="1"/>
      </xdr:nvSpPr>
      <xdr:spPr>
        <a:xfrm>
          <a:off x="6783017" y="1019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38064</xdr:rowOff>
    </xdr:from>
    <xdr:to>
      <xdr:col>15</xdr:col>
      <xdr:colOff>180975</xdr:colOff>
      <xdr:row>78</xdr:row>
      <xdr:rowOff>95306</xdr:rowOff>
    </xdr:to>
    <xdr:cxnSp macro="">
      <xdr:nvCxnSpPr>
        <xdr:cNvPr id="397" name="直線コネクタ 396"/>
        <xdr:cNvCxnSpPr/>
      </xdr:nvCxnSpPr>
      <xdr:spPr>
        <a:xfrm flipV="1">
          <a:off x="9639300" y="13411164"/>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95306</xdr:rowOff>
    </xdr:from>
    <xdr:to>
      <xdr:col>14</xdr:col>
      <xdr:colOff>28575</xdr:colOff>
      <xdr:row>78</xdr:row>
      <xdr:rowOff>97912</xdr:rowOff>
    </xdr:to>
    <xdr:cxnSp macro="">
      <xdr:nvCxnSpPr>
        <xdr:cNvPr id="400" name="直線コネクタ 399"/>
        <xdr:cNvCxnSpPr/>
      </xdr:nvCxnSpPr>
      <xdr:spPr>
        <a:xfrm flipV="1">
          <a:off x="8750300" y="1346840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97912</xdr:rowOff>
    </xdr:from>
    <xdr:to>
      <xdr:col>12</xdr:col>
      <xdr:colOff>511175</xdr:colOff>
      <xdr:row>78</xdr:row>
      <xdr:rowOff>103124</xdr:rowOff>
    </xdr:to>
    <xdr:cxnSp macro="">
      <xdr:nvCxnSpPr>
        <xdr:cNvPr id="403" name="直線コネクタ 402"/>
        <xdr:cNvCxnSpPr/>
      </xdr:nvCxnSpPr>
      <xdr:spPr>
        <a:xfrm flipV="1">
          <a:off x="7861300" y="1347101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90825</xdr:rowOff>
    </xdr:from>
    <xdr:to>
      <xdr:col>11</xdr:col>
      <xdr:colOff>307975</xdr:colOff>
      <xdr:row>78</xdr:row>
      <xdr:rowOff>103124</xdr:rowOff>
    </xdr:to>
    <xdr:cxnSp macro="">
      <xdr:nvCxnSpPr>
        <xdr:cNvPr id="406" name="直線コネクタ 405"/>
        <xdr:cNvCxnSpPr/>
      </xdr:nvCxnSpPr>
      <xdr:spPr>
        <a:xfrm>
          <a:off x="6972300" y="13463925"/>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158714</xdr:rowOff>
    </xdr:from>
    <xdr:to>
      <xdr:col>15</xdr:col>
      <xdr:colOff>231775</xdr:colOff>
      <xdr:row>78</xdr:row>
      <xdr:rowOff>88864</xdr:rowOff>
    </xdr:to>
    <xdr:sp macro="" textlink="">
      <xdr:nvSpPr>
        <xdr:cNvPr id="416" name="円/楕円 415"/>
        <xdr:cNvSpPr/>
      </xdr:nvSpPr>
      <xdr:spPr>
        <a:xfrm>
          <a:off x="104267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73641</xdr:rowOff>
    </xdr:from>
    <xdr:ext cx="469744" cy="259045"/>
    <xdr:sp macro="" textlink="">
      <xdr:nvSpPr>
        <xdr:cNvPr id="417" name="商工費該当値テキスト"/>
        <xdr:cNvSpPr txBox="1"/>
      </xdr:nvSpPr>
      <xdr:spPr>
        <a:xfrm>
          <a:off x="10528300" y="132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44506</xdr:rowOff>
    </xdr:from>
    <xdr:to>
      <xdr:col>14</xdr:col>
      <xdr:colOff>79375</xdr:colOff>
      <xdr:row>78</xdr:row>
      <xdr:rowOff>146106</xdr:rowOff>
    </xdr:to>
    <xdr:sp macro="" textlink="">
      <xdr:nvSpPr>
        <xdr:cNvPr id="418" name="円/楕円 417"/>
        <xdr:cNvSpPr/>
      </xdr:nvSpPr>
      <xdr:spPr>
        <a:xfrm>
          <a:off x="9588500" y="13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137233</xdr:rowOff>
    </xdr:from>
    <xdr:ext cx="378565" cy="259045"/>
    <xdr:sp macro="" textlink="">
      <xdr:nvSpPr>
        <xdr:cNvPr id="419" name="テキスト ボックス 418"/>
        <xdr:cNvSpPr txBox="1"/>
      </xdr:nvSpPr>
      <xdr:spPr>
        <a:xfrm>
          <a:off x="9450017" y="1351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47112</xdr:rowOff>
    </xdr:from>
    <xdr:to>
      <xdr:col>12</xdr:col>
      <xdr:colOff>561975</xdr:colOff>
      <xdr:row>78</xdr:row>
      <xdr:rowOff>148712</xdr:rowOff>
    </xdr:to>
    <xdr:sp macro="" textlink="">
      <xdr:nvSpPr>
        <xdr:cNvPr id="420" name="円/楕円 419"/>
        <xdr:cNvSpPr/>
      </xdr:nvSpPr>
      <xdr:spPr>
        <a:xfrm>
          <a:off x="8699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139839</xdr:rowOff>
    </xdr:from>
    <xdr:ext cx="378565" cy="259045"/>
    <xdr:sp macro="" textlink="">
      <xdr:nvSpPr>
        <xdr:cNvPr id="421" name="テキスト ボックス 420"/>
        <xdr:cNvSpPr txBox="1"/>
      </xdr:nvSpPr>
      <xdr:spPr>
        <a:xfrm>
          <a:off x="8561017" y="1351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52324</xdr:rowOff>
    </xdr:from>
    <xdr:to>
      <xdr:col>11</xdr:col>
      <xdr:colOff>358775</xdr:colOff>
      <xdr:row>78</xdr:row>
      <xdr:rowOff>153924</xdr:rowOff>
    </xdr:to>
    <xdr:sp macro="" textlink="">
      <xdr:nvSpPr>
        <xdr:cNvPr id="422" name="円/楕円 421"/>
        <xdr:cNvSpPr/>
      </xdr:nvSpPr>
      <xdr:spPr>
        <a:xfrm>
          <a:off x="7810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145051</xdr:rowOff>
    </xdr:from>
    <xdr:ext cx="378565" cy="259045"/>
    <xdr:sp macro="" textlink="">
      <xdr:nvSpPr>
        <xdr:cNvPr id="423" name="テキスト ボックス 422"/>
        <xdr:cNvSpPr txBox="1"/>
      </xdr:nvSpPr>
      <xdr:spPr>
        <a:xfrm>
          <a:off x="7672017" y="1351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40025</xdr:rowOff>
    </xdr:from>
    <xdr:to>
      <xdr:col>10</xdr:col>
      <xdr:colOff>155575</xdr:colOff>
      <xdr:row>78</xdr:row>
      <xdr:rowOff>141625</xdr:rowOff>
    </xdr:to>
    <xdr:sp macro="" textlink="">
      <xdr:nvSpPr>
        <xdr:cNvPr id="424" name="円/楕円 423"/>
        <xdr:cNvSpPr/>
      </xdr:nvSpPr>
      <xdr:spPr>
        <a:xfrm>
          <a:off x="6921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132752</xdr:rowOff>
    </xdr:from>
    <xdr:ext cx="469744" cy="259045"/>
    <xdr:sp macro="" textlink="">
      <xdr:nvSpPr>
        <xdr:cNvPr id="425" name="テキスト ボックス 424"/>
        <xdr:cNvSpPr txBox="1"/>
      </xdr:nvSpPr>
      <xdr:spPr>
        <a:xfrm>
          <a:off x="6737427"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60930</xdr:rowOff>
    </xdr:from>
    <xdr:to>
      <xdr:col>15</xdr:col>
      <xdr:colOff>180975</xdr:colOff>
      <xdr:row>98</xdr:row>
      <xdr:rowOff>82161</xdr:rowOff>
    </xdr:to>
    <xdr:cxnSp macro="">
      <xdr:nvCxnSpPr>
        <xdr:cNvPr id="452" name="直線コネクタ 451"/>
        <xdr:cNvCxnSpPr/>
      </xdr:nvCxnSpPr>
      <xdr:spPr>
        <a:xfrm>
          <a:off x="9639300" y="16863030"/>
          <a:ext cx="8382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60930</xdr:rowOff>
    </xdr:from>
    <xdr:to>
      <xdr:col>14</xdr:col>
      <xdr:colOff>28575</xdr:colOff>
      <xdr:row>98</xdr:row>
      <xdr:rowOff>75381</xdr:rowOff>
    </xdr:to>
    <xdr:cxnSp macro="">
      <xdr:nvCxnSpPr>
        <xdr:cNvPr id="455" name="直線コネクタ 454"/>
        <xdr:cNvCxnSpPr/>
      </xdr:nvCxnSpPr>
      <xdr:spPr>
        <a:xfrm flipV="1">
          <a:off x="8750300" y="1686303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67737</xdr:rowOff>
    </xdr:from>
    <xdr:to>
      <xdr:col>12</xdr:col>
      <xdr:colOff>511175</xdr:colOff>
      <xdr:row>98</xdr:row>
      <xdr:rowOff>75381</xdr:rowOff>
    </xdr:to>
    <xdr:cxnSp macro="">
      <xdr:nvCxnSpPr>
        <xdr:cNvPr id="458" name="直線コネクタ 457"/>
        <xdr:cNvCxnSpPr/>
      </xdr:nvCxnSpPr>
      <xdr:spPr>
        <a:xfrm>
          <a:off x="7861300" y="16869837"/>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67737</xdr:rowOff>
    </xdr:from>
    <xdr:to>
      <xdr:col>11</xdr:col>
      <xdr:colOff>307975</xdr:colOff>
      <xdr:row>98</xdr:row>
      <xdr:rowOff>72318</xdr:rowOff>
    </xdr:to>
    <xdr:cxnSp macro="">
      <xdr:nvCxnSpPr>
        <xdr:cNvPr id="461" name="直線コネクタ 460"/>
        <xdr:cNvCxnSpPr/>
      </xdr:nvCxnSpPr>
      <xdr:spPr>
        <a:xfrm flipV="1">
          <a:off x="6972300" y="16869837"/>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31361</xdr:rowOff>
    </xdr:from>
    <xdr:to>
      <xdr:col>15</xdr:col>
      <xdr:colOff>231775</xdr:colOff>
      <xdr:row>98</xdr:row>
      <xdr:rowOff>132961</xdr:rowOff>
    </xdr:to>
    <xdr:sp macro="" textlink="">
      <xdr:nvSpPr>
        <xdr:cNvPr id="471" name="円/楕円 470"/>
        <xdr:cNvSpPr/>
      </xdr:nvSpPr>
      <xdr:spPr>
        <a:xfrm>
          <a:off x="10426700" y="168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117738</xdr:rowOff>
    </xdr:from>
    <xdr:ext cx="534377" cy="259045"/>
    <xdr:sp macro="" textlink="">
      <xdr:nvSpPr>
        <xdr:cNvPr id="472" name="土木費該当値テキスト"/>
        <xdr:cNvSpPr txBox="1"/>
      </xdr:nvSpPr>
      <xdr:spPr>
        <a:xfrm>
          <a:off x="10528300" y="167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10130</xdr:rowOff>
    </xdr:from>
    <xdr:to>
      <xdr:col>14</xdr:col>
      <xdr:colOff>79375</xdr:colOff>
      <xdr:row>98</xdr:row>
      <xdr:rowOff>111730</xdr:rowOff>
    </xdr:to>
    <xdr:sp macro="" textlink="">
      <xdr:nvSpPr>
        <xdr:cNvPr id="473" name="円/楕円 472"/>
        <xdr:cNvSpPr/>
      </xdr:nvSpPr>
      <xdr:spPr>
        <a:xfrm>
          <a:off x="9588500" y="16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102857</xdr:rowOff>
    </xdr:from>
    <xdr:ext cx="534377" cy="259045"/>
    <xdr:sp macro="" textlink="">
      <xdr:nvSpPr>
        <xdr:cNvPr id="474" name="テキスト ボックス 473"/>
        <xdr:cNvSpPr txBox="1"/>
      </xdr:nvSpPr>
      <xdr:spPr>
        <a:xfrm>
          <a:off x="9372111" y="16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24581</xdr:rowOff>
    </xdr:from>
    <xdr:to>
      <xdr:col>12</xdr:col>
      <xdr:colOff>561975</xdr:colOff>
      <xdr:row>98</xdr:row>
      <xdr:rowOff>126181</xdr:rowOff>
    </xdr:to>
    <xdr:sp macro="" textlink="">
      <xdr:nvSpPr>
        <xdr:cNvPr id="475" name="円/楕円 474"/>
        <xdr:cNvSpPr/>
      </xdr:nvSpPr>
      <xdr:spPr>
        <a:xfrm>
          <a:off x="8699500" y="16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117308</xdr:rowOff>
    </xdr:from>
    <xdr:ext cx="534377" cy="259045"/>
    <xdr:sp macro="" textlink="">
      <xdr:nvSpPr>
        <xdr:cNvPr id="476" name="テキスト ボックス 475"/>
        <xdr:cNvSpPr txBox="1"/>
      </xdr:nvSpPr>
      <xdr:spPr>
        <a:xfrm>
          <a:off x="8483111" y="169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16937</xdr:rowOff>
    </xdr:from>
    <xdr:to>
      <xdr:col>11</xdr:col>
      <xdr:colOff>358775</xdr:colOff>
      <xdr:row>98</xdr:row>
      <xdr:rowOff>118537</xdr:rowOff>
    </xdr:to>
    <xdr:sp macro="" textlink="">
      <xdr:nvSpPr>
        <xdr:cNvPr id="477" name="円/楕円 476"/>
        <xdr:cNvSpPr/>
      </xdr:nvSpPr>
      <xdr:spPr>
        <a:xfrm>
          <a:off x="7810500" y="168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109664</xdr:rowOff>
    </xdr:from>
    <xdr:ext cx="534377" cy="259045"/>
    <xdr:sp macro="" textlink="">
      <xdr:nvSpPr>
        <xdr:cNvPr id="478" name="テキスト ボックス 477"/>
        <xdr:cNvSpPr txBox="1"/>
      </xdr:nvSpPr>
      <xdr:spPr>
        <a:xfrm>
          <a:off x="7594111" y="169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21518</xdr:rowOff>
    </xdr:from>
    <xdr:to>
      <xdr:col>10</xdr:col>
      <xdr:colOff>155575</xdr:colOff>
      <xdr:row>98</xdr:row>
      <xdr:rowOff>123118</xdr:rowOff>
    </xdr:to>
    <xdr:sp macro="" textlink="">
      <xdr:nvSpPr>
        <xdr:cNvPr id="479" name="円/楕円 478"/>
        <xdr:cNvSpPr/>
      </xdr:nvSpPr>
      <xdr:spPr>
        <a:xfrm>
          <a:off x="6921500" y="168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114245</xdr:rowOff>
    </xdr:from>
    <xdr:ext cx="534377" cy="259045"/>
    <xdr:sp macro="" textlink="">
      <xdr:nvSpPr>
        <xdr:cNvPr id="480" name="テキスト ボックス 479"/>
        <xdr:cNvSpPr txBox="1"/>
      </xdr:nvSpPr>
      <xdr:spPr>
        <a:xfrm>
          <a:off x="6705111" y="169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147987</xdr:rowOff>
    </xdr:from>
    <xdr:to>
      <xdr:col>23</xdr:col>
      <xdr:colOff>517525</xdr:colOff>
      <xdr:row>36</xdr:row>
      <xdr:rowOff>155931</xdr:rowOff>
    </xdr:to>
    <xdr:cxnSp macro="">
      <xdr:nvCxnSpPr>
        <xdr:cNvPr id="506" name="直線コネクタ 505"/>
        <xdr:cNvCxnSpPr/>
      </xdr:nvCxnSpPr>
      <xdr:spPr>
        <a:xfrm>
          <a:off x="15481300" y="6320187"/>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147987</xdr:rowOff>
    </xdr:from>
    <xdr:to>
      <xdr:col>22</xdr:col>
      <xdr:colOff>365125</xdr:colOff>
      <xdr:row>37</xdr:row>
      <xdr:rowOff>6769</xdr:rowOff>
    </xdr:to>
    <xdr:cxnSp macro="">
      <xdr:nvCxnSpPr>
        <xdr:cNvPr id="509" name="直線コネクタ 508"/>
        <xdr:cNvCxnSpPr/>
      </xdr:nvCxnSpPr>
      <xdr:spPr>
        <a:xfrm flipV="1">
          <a:off x="14592300" y="6320187"/>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106210</xdr:rowOff>
    </xdr:from>
    <xdr:to>
      <xdr:col>21</xdr:col>
      <xdr:colOff>161925</xdr:colOff>
      <xdr:row>37</xdr:row>
      <xdr:rowOff>6769</xdr:rowOff>
    </xdr:to>
    <xdr:cxnSp macro="">
      <xdr:nvCxnSpPr>
        <xdr:cNvPr id="512" name="直線コネクタ 511"/>
        <xdr:cNvCxnSpPr/>
      </xdr:nvCxnSpPr>
      <xdr:spPr>
        <a:xfrm>
          <a:off x="13703300" y="6278410"/>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106210</xdr:rowOff>
    </xdr:from>
    <xdr:to>
      <xdr:col>19</xdr:col>
      <xdr:colOff>644525</xdr:colOff>
      <xdr:row>36</xdr:row>
      <xdr:rowOff>129527</xdr:rowOff>
    </xdr:to>
    <xdr:cxnSp macro="">
      <xdr:nvCxnSpPr>
        <xdr:cNvPr id="515" name="直線コネクタ 514"/>
        <xdr:cNvCxnSpPr/>
      </xdr:nvCxnSpPr>
      <xdr:spPr>
        <a:xfrm flipV="1">
          <a:off x="12814300" y="627841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105131</xdr:rowOff>
    </xdr:from>
    <xdr:to>
      <xdr:col>23</xdr:col>
      <xdr:colOff>568325</xdr:colOff>
      <xdr:row>37</xdr:row>
      <xdr:rowOff>35281</xdr:rowOff>
    </xdr:to>
    <xdr:sp macro="" textlink="">
      <xdr:nvSpPr>
        <xdr:cNvPr id="525" name="円/楕円 524"/>
        <xdr:cNvSpPr/>
      </xdr:nvSpPr>
      <xdr:spPr>
        <a:xfrm>
          <a:off x="162687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83558</xdr:rowOff>
    </xdr:from>
    <xdr:ext cx="534377" cy="259045"/>
    <xdr:sp macro="" textlink="">
      <xdr:nvSpPr>
        <xdr:cNvPr id="526" name="消防費該当値テキスト"/>
        <xdr:cNvSpPr txBox="1"/>
      </xdr:nvSpPr>
      <xdr:spPr>
        <a:xfrm>
          <a:off x="16370300" y="62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97187</xdr:rowOff>
    </xdr:from>
    <xdr:to>
      <xdr:col>22</xdr:col>
      <xdr:colOff>415925</xdr:colOff>
      <xdr:row>37</xdr:row>
      <xdr:rowOff>27337</xdr:rowOff>
    </xdr:to>
    <xdr:sp macro="" textlink="">
      <xdr:nvSpPr>
        <xdr:cNvPr id="527" name="円/楕円 526"/>
        <xdr:cNvSpPr/>
      </xdr:nvSpPr>
      <xdr:spPr>
        <a:xfrm>
          <a:off x="15430500" y="62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18464</xdr:rowOff>
    </xdr:from>
    <xdr:ext cx="534377" cy="259045"/>
    <xdr:sp macro="" textlink="">
      <xdr:nvSpPr>
        <xdr:cNvPr id="528" name="テキスト ボックス 527"/>
        <xdr:cNvSpPr txBox="1"/>
      </xdr:nvSpPr>
      <xdr:spPr>
        <a:xfrm>
          <a:off x="15214111" y="63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127419</xdr:rowOff>
    </xdr:from>
    <xdr:to>
      <xdr:col>21</xdr:col>
      <xdr:colOff>212725</xdr:colOff>
      <xdr:row>37</xdr:row>
      <xdr:rowOff>57569</xdr:rowOff>
    </xdr:to>
    <xdr:sp macro="" textlink="">
      <xdr:nvSpPr>
        <xdr:cNvPr id="529" name="円/楕円 528"/>
        <xdr:cNvSpPr/>
      </xdr:nvSpPr>
      <xdr:spPr>
        <a:xfrm>
          <a:off x="14541500" y="6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48696</xdr:rowOff>
    </xdr:from>
    <xdr:ext cx="534377" cy="259045"/>
    <xdr:sp macro="" textlink="">
      <xdr:nvSpPr>
        <xdr:cNvPr id="530" name="テキスト ボックス 529"/>
        <xdr:cNvSpPr txBox="1"/>
      </xdr:nvSpPr>
      <xdr:spPr>
        <a:xfrm>
          <a:off x="14325111" y="63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55410</xdr:rowOff>
    </xdr:from>
    <xdr:to>
      <xdr:col>20</xdr:col>
      <xdr:colOff>9525</xdr:colOff>
      <xdr:row>36</xdr:row>
      <xdr:rowOff>157010</xdr:rowOff>
    </xdr:to>
    <xdr:sp macro="" textlink="">
      <xdr:nvSpPr>
        <xdr:cNvPr id="531" name="円/楕円 530"/>
        <xdr:cNvSpPr/>
      </xdr:nvSpPr>
      <xdr:spPr>
        <a:xfrm>
          <a:off x="13652500" y="62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148137</xdr:rowOff>
    </xdr:from>
    <xdr:ext cx="534377" cy="259045"/>
    <xdr:sp macro="" textlink="">
      <xdr:nvSpPr>
        <xdr:cNvPr id="532" name="テキスト ボックス 531"/>
        <xdr:cNvSpPr txBox="1"/>
      </xdr:nvSpPr>
      <xdr:spPr>
        <a:xfrm>
          <a:off x="13436111" y="63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78727</xdr:rowOff>
    </xdr:from>
    <xdr:to>
      <xdr:col>18</xdr:col>
      <xdr:colOff>492125</xdr:colOff>
      <xdr:row>37</xdr:row>
      <xdr:rowOff>8877</xdr:rowOff>
    </xdr:to>
    <xdr:sp macro="" textlink="">
      <xdr:nvSpPr>
        <xdr:cNvPr id="533" name="円/楕円 532"/>
        <xdr:cNvSpPr/>
      </xdr:nvSpPr>
      <xdr:spPr>
        <a:xfrm>
          <a:off x="12763500" y="62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xdr:rowOff>
    </xdr:from>
    <xdr:ext cx="534377" cy="259045"/>
    <xdr:sp macro="" textlink="">
      <xdr:nvSpPr>
        <xdr:cNvPr id="534" name="テキスト ボックス 533"/>
        <xdr:cNvSpPr txBox="1"/>
      </xdr:nvSpPr>
      <xdr:spPr>
        <a:xfrm>
          <a:off x="12547111" y="63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116707</xdr:rowOff>
    </xdr:from>
    <xdr:to>
      <xdr:col>23</xdr:col>
      <xdr:colOff>517525</xdr:colOff>
      <xdr:row>57</xdr:row>
      <xdr:rowOff>17704</xdr:rowOff>
    </xdr:to>
    <xdr:cxnSp macro="">
      <xdr:nvCxnSpPr>
        <xdr:cNvPr id="564" name="直線コネクタ 563"/>
        <xdr:cNvCxnSpPr/>
      </xdr:nvCxnSpPr>
      <xdr:spPr>
        <a:xfrm>
          <a:off x="15481300" y="9717907"/>
          <a:ext cx="8382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116707</xdr:rowOff>
    </xdr:from>
    <xdr:to>
      <xdr:col>22</xdr:col>
      <xdr:colOff>365125</xdr:colOff>
      <xdr:row>57</xdr:row>
      <xdr:rowOff>51613</xdr:rowOff>
    </xdr:to>
    <xdr:cxnSp macro="">
      <xdr:nvCxnSpPr>
        <xdr:cNvPr id="567" name="直線コネクタ 566"/>
        <xdr:cNvCxnSpPr/>
      </xdr:nvCxnSpPr>
      <xdr:spPr>
        <a:xfrm flipV="1">
          <a:off x="14592300" y="9717907"/>
          <a:ext cx="8890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31972</xdr:rowOff>
    </xdr:from>
    <xdr:to>
      <xdr:col>21</xdr:col>
      <xdr:colOff>161925</xdr:colOff>
      <xdr:row>57</xdr:row>
      <xdr:rowOff>51613</xdr:rowOff>
    </xdr:to>
    <xdr:cxnSp macro="">
      <xdr:nvCxnSpPr>
        <xdr:cNvPr id="570" name="直線コネクタ 569"/>
        <xdr:cNvCxnSpPr/>
      </xdr:nvCxnSpPr>
      <xdr:spPr>
        <a:xfrm>
          <a:off x="13703300" y="9804622"/>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90151</xdr:rowOff>
    </xdr:from>
    <xdr:to>
      <xdr:col>19</xdr:col>
      <xdr:colOff>644525</xdr:colOff>
      <xdr:row>57</xdr:row>
      <xdr:rowOff>31972</xdr:rowOff>
    </xdr:to>
    <xdr:cxnSp macro="">
      <xdr:nvCxnSpPr>
        <xdr:cNvPr id="573" name="直線コネクタ 572"/>
        <xdr:cNvCxnSpPr/>
      </xdr:nvCxnSpPr>
      <xdr:spPr>
        <a:xfrm>
          <a:off x="12814300" y="9691351"/>
          <a:ext cx="8890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138354</xdr:rowOff>
    </xdr:from>
    <xdr:to>
      <xdr:col>23</xdr:col>
      <xdr:colOff>568325</xdr:colOff>
      <xdr:row>57</xdr:row>
      <xdr:rowOff>68504</xdr:rowOff>
    </xdr:to>
    <xdr:sp macro="" textlink="">
      <xdr:nvSpPr>
        <xdr:cNvPr id="583" name="円/楕円 582"/>
        <xdr:cNvSpPr/>
      </xdr:nvSpPr>
      <xdr:spPr>
        <a:xfrm>
          <a:off x="16268700" y="97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116781</xdr:rowOff>
    </xdr:from>
    <xdr:ext cx="534377" cy="259045"/>
    <xdr:sp macro="" textlink="">
      <xdr:nvSpPr>
        <xdr:cNvPr id="584" name="教育費該当値テキスト"/>
        <xdr:cNvSpPr txBox="1"/>
      </xdr:nvSpPr>
      <xdr:spPr>
        <a:xfrm>
          <a:off x="16370300" y="97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65907</xdr:rowOff>
    </xdr:from>
    <xdr:to>
      <xdr:col>22</xdr:col>
      <xdr:colOff>415925</xdr:colOff>
      <xdr:row>56</xdr:row>
      <xdr:rowOff>167507</xdr:rowOff>
    </xdr:to>
    <xdr:sp macro="" textlink="">
      <xdr:nvSpPr>
        <xdr:cNvPr id="585" name="円/楕円 584"/>
        <xdr:cNvSpPr/>
      </xdr:nvSpPr>
      <xdr:spPr>
        <a:xfrm>
          <a:off x="15430500" y="96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158634</xdr:rowOff>
    </xdr:from>
    <xdr:ext cx="534377" cy="259045"/>
    <xdr:sp macro="" textlink="">
      <xdr:nvSpPr>
        <xdr:cNvPr id="586" name="テキスト ボックス 585"/>
        <xdr:cNvSpPr txBox="1"/>
      </xdr:nvSpPr>
      <xdr:spPr>
        <a:xfrm>
          <a:off x="15214111" y="9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813</xdr:rowOff>
    </xdr:from>
    <xdr:to>
      <xdr:col>21</xdr:col>
      <xdr:colOff>212725</xdr:colOff>
      <xdr:row>57</xdr:row>
      <xdr:rowOff>102413</xdr:rowOff>
    </xdr:to>
    <xdr:sp macro="" textlink="">
      <xdr:nvSpPr>
        <xdr:cNvPr id="587" name="円/楕円 586"/>
        <xdr:cNvSpPr/>
      </xdr:nvSpPr>
      <xdr:spPr>
        <a:xfrm>
          <a:off x="14541500" y="97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93540</xdr:rowOff>
    </xdr:from>
    <xdr:ext cx="534377" cy="259045"/>
    <xdr:sp macro="" textlink="">
      <xdr:nvSpPr>
        <xdr:cNvPr id="588" name="テキスト ボックス 587"/>
        <xdr:cNvSpPr txBox="1"/>
      </xdr:nvSpPr>
      <xdr:spPr>
        <a:xfrm>
          <a:off x="14325111" y="98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152622</xdr:rowOff>
    </xdr:from>
    <xdr:to>
      <xdr:col>20</xdr:col>
      <xdr:colOff>9525</xdr:colOff>
      <xdr:row>57</xdr:row>
      <xdr:rowOff>82772</xdr:rowOff>
    </xdr:to>
    <xdr:sp macro="" textlink="">
      <xdr:nvSpPr>
        <xdr:cNvPr id="589" name="円/楕円 588"/>
        <xdr:cNvSpPr/>
      </xdr:nvSpPr>
      <xdr:spPr>
        <a:xfrm>
          <a:off x="13652500" y="97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73899</xdr:rowOff>
    </xdr:from>
    <xdr:ext cx="534377" cy="259045"/>
    <xdr:sp macro="" textlink="">
      <xdr:nvSpPr>
        <xdr:cNvPr id="590" name="テキスト ボックス 589"/>
        <xdr:cNvSpPr txBox="1"/>
      </xdr:nvSpPr>
      <xdr:spPr>
        <a:xfrm>
          <a:off x="13436111" y="98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39351</xdr:rowOff>
    </xdr:from>
    <xdr:to>
      <xdr:col>18</xdr:col>
      <xdr:colOff>492125</xdr:colOff>
      <xdr:row>56</xdr:row>
      <xdr:rowOff>140951</xdr:rowOff>
    </xdr:to>
    <xdr:sp macro="" textlink="">
      <xdr:nvSpPr>
        <xdr:cNvPr id="591" name="円/楕円 590"/>
        <xdr:cNvSpPr/>
      </xdr:nvSpPr>
      <xdr:spPr>
        <a:xfrm>
          <a:off x="12763500" y="96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157478</xdr:rowOff>
    </xdr:from>
    <xdr:ext cx="534377" cy="259045"/>
    <xdr:sp macro="" textlink="">
      <xdr:nvSpPr>
        <xdr:cNvPr id="592" name="テキスト ボックス 591"/>
        <xdr:cNvSpPr txBox="1"/>
      </xdr:nvSpPr>
      <xdr:spPr>
        <a:xfrm>
          <a:off x="12547111" y="94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41402</xdr:rowOff>
    </xdr:from>
    <xdr:to>
      <xdr:col>23</xdr:col>
      <xdr:colOff>517525</xdr:colOff>
      <xdr:row>79</xdr:row>
      <xdr:rowOff>44450</xdr:rowOff>
    </xdr:to>
    <xdr:cxnSp macro="">
      <xdr:nvCxnSpPr>
        <xdr:cNvPr id="621" name="直線コネクタ 620"/>
        <xdr:cNvCxnSpPr/>
      </xdr:nvCxnSpPr>
      <xdr:spPr>
        <a:xfrm flipV="1">
          <a:off x="15481300" y="13585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42038</xdr:rowOff>
    </xdr:from>
    <xdr:to>
      <xdr:col>22</xdr:col>
      <xdr:colOff>365125</xdr:colOff>
      <xdr:row>79</xdr:row>
      <xdr:rowOff>44450</xdr:rowOff>
    </xdr:to>
    <xdr:cxnSp macro="">
      <xdr:nvCxnSpPr>
        <xdr:cNvPr id="624" name="直線コネクタ 623"/>
        <xdr:cNvCxnSpPr/>
      </xdr:nvCxnSpPr>
      <xdr:spPr>
        <a:xfrm>
          <a:off x="14592300" y="1358658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41402</xdr:rowOff>
    </xdr:from>
    <xdr:to>
      <xdr:col>21</xdr:col>
      <xdr:colOff>161925</xdr:colOff>
      <xdr:row>79</xdr:row>
      <xdr:rowOff>42038</xdr:rowOff>
    </xdr:to>
    <xdr:cxnSp macro="">
      <xdr:nvCxnSpPr>
        <xdr:cNvPr id="627" name="直線コネクタ 626"/>
        <xdr:cNvCxnSpPr/>
      </xdr:nvCxnSpPr>
      <xdr:spPr>
        <a:xfrm>
          <a:off x="13703300" y="1358595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31496</xdr:rowOff>
    </xdr:from>
    <xdr:to>
      <xdr:col>19</xdr:col>
      <xdr:colOff>644525</xdr:colOff>
      <xdr:row>79</xdr:row>
      <xdr:rowOff>41402</xdr:rowOff>
    </xdr:to>
    <xdr:cxnSp macro="">
      <xdr:nvCxnSpPr>
        <xdr:cNvPr id="630" name="直線コネクタ 629"/>
        <xdr:cNvCxnSpPr/>
      </xdr:nvCxnSpPr>
      <xdr:spPr>
        <a:xfrm>
          <a:off x="12814300" y="135760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162052</xdr:rowOff>
    </xdr:from>
    <xdr:to>
      <xdr:col>23</xdr:col>
      <xdr:colOff>568325</xdr:colOff>
      <xdr:row>79</xdr:row>
      <xdr:rowOff>92202</xdr:rowOff>
    </xdr:to>
    <xdr:sp macro="" textlink="">
      <xdr:nvSpPr>
        <xdr:cNvPr id="640" name="円/楕円 639"/>
        <xdr:cNvSpPr/>
      </xdr:nvSpPr>
      <xdr:spPr>
        <a:xfrm>
          <a:off x="162687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13932" cy="259045"/>
    <xdr:sp macro="" textlink="">
      <xdr:nvSpPr>
        <xdr:cNvPr id="641" name="災害復旧費該当値テキスト"/>
        <xdr:cNvSpPr txBox="1"/>
      </xdr:nvSpPr>
      <xdr:spPr>
        <a:xfrm>
          <a:off x="16370300" y="13458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162688</xdr:rowOff>
    </xdr:from>
    <xdr:to>
      <xdr:col>21</xdr:col>
      <xdr:colOff>212725</xdr:colOff>
      <xdr:row>79</xdr:row>
      <xdr:rowOff>92838</xdr:rowOff>
    </xdr:to>
    <xdr:sp macro="" textlink="">
      <xdr:nvSpPr>
        <xdr:cNvPr id="644" name="円/楕円 643"/>
        <xdr:cNvSpPr/>
      </xdr:nvSpPr>
      <xdr:spPr>
        <a:xfrm>
          <a:off x="14541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83965</xdr:rowOff>
    </xdr:from>
    <xdr:ext cx="313932" cy="259045"/>
    <xdr:sp macro="" textlink="">
      <xdr:nvSpPr>
        <xdr:cNvPr id="645" name="テキスト ボックス 644"/>
        <xdr:cNvSpPr txBox="1"/>
      </xdr:nvSpPr>
      <xdr:spPr>
        <a:xfrm>
          <a:off x="14435333" y="13628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162052</xdr:rowOff>
    </xdr:from>
    <xdr:to>
      <xdr:col>20</xdr:col>
      <xdr:colOff>9525</xdr:colOff>
      <xdr:row>79</xdr:row>
      <xdr:rowOff>92202</xdr:rowOff>
    </xdr:to>
    <xdr:sp macro="" textlink="">
      <xdr:nvSpPr>
        <xdr:cNvPr id="646" name="円/楕円 645"/>
        <xdr:cNvSpPr/>
      </xdr:nvSpPr>
      <xdr:spPr>
        <a:xfrm>
          <a:off x="13652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83329</xdr:rowOff>
    </xdr:from>
    <xdr:ext cx="313932" cy="259045"/>
    <xdr:sp macro="" textlink="">
      <xdr:nvSpPr>
        <xdr:cNvPr id="647" name="テキスト ボックス 646"/>
        <xdr:cNvSpPr txBox="1"/>
      </xdr:nvSpPr>
      <xdr:spPr>
        <a:xfrm>
          <a:off x="13546333" y="13627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152146</xdr:rowOff>
    </xdr:from>
    <xdr:to>
      <xdr:col>18</xdr:col>
      <xdr:colOff>492125</xdr:colOff>
      <xdr:row>79</xdr:row>
      <xdr:rowOff>82296</xdr:rowOff>
    </xdr:to>
    <xdr:sp macro="" textlink="">
      <xdr:nvSpPr>
        <xdr:cNvPr id="648" name="円/楕円 647"/>
        <xdr:cNvSpPr/>
      </xdr:nvSpPr>
      <xdr:spPr>
        <a:xfrm>
          <a:off x="127635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73423</xdr:rowOff>
    </xdr:from>
    <xdr:ext cx="378565" cy="259045"/>
    <xdr:sp macro="" textlink="">
      <xdr:nvSpPr>
        <xdr:cNvPr id="649" name="テキスト ボックス 648"/>
        <xdr:cNvSpPr txBox="1"/>
      </xdr:nvSpPr>
      <xdr:spPr>
        <a:xfrm>
          <a:off x="12625017" y="13617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147261</xdr:rowOff>
    </xdr:from>
    <xdr:to>
      <xdr:col>23</xdr:col>
      <xdr:colOff>517525</xdr:colOff>
      <xdr:row>96</xdr:row>
      <xdr:rowOff>166822</xdr:rowOff>
    </xdr:to>
    <xdr:cxnSp macro="">
      <xdr:nvCxnSpPr>
        <xdr:cNvPr id="680" name="直線コネクタ 679"/>
        <xdr:cNvCxnSpPr/>
      </xdr:nvCxnSpPr>
      <xdr:spPr>
        <a:xfrm>
          <a:off x="15481300" y="16606461"/>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140207</xdr:rowOff>
    </xdr:from>
    <xdr:to>
      <xdr:col>22</xdr:col>
      <xdr:colOff>365125</xdr:colOff>
      <xdr:row>96</xdr:row>
      <xdr:rowOff>147261</xdr:rowOff>
    </xdr:to>
    <xdr:cxnSp macro="">
      <xdr:nvCxnSpPr>
        <xdr:cNvPr id="683" name="直線コネクタ 682"/>
        <xdr:cNvCxnSpPr/>
      </xdr:nvCxnSpPr>
      <xdr:spPr>
        <a:xfrm>
          <a:off x="14592300" y="1659940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138312</xdr:rowOff>
    </xdr:from>
    <xdr:to>
      <xdr:col>21</xdr:col>
      <xdr:colOff>161925</xdr:colOff>
      <xdr:row>96</xdr:row>
      <xdr:rowOff>140207</xdr:rowOff>
    </xdr:to>
    <xdr:cxnSp macro="">
      <xdr:nvCxnSpPr>
        <xdr:cNvPr id="686" name="直線コネクタ 685"/>
        <xdr:cNvCxnSpPr/>
      </xdr:nvCxnSpPr>
      <xdr:spPr>
        <a:xfrm>
          <a:off x="13703300" y="16597512"/>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102389</xdr:rowOff>
    </xdr:from>
    <xdr:to>
      <xdr:col>19</xdr:col>
      <xdr:colOff>644525</xdr:colOff>
      <xdr:row>96</xdr:row>
      <xdr:rowOff>138312</xdr:rowOff>
    </xdr:to>
    <xdr:cxnSp macro="">
      <xdr:nvCxnSpPr>
        <xdr:cNvPr id="689" name="直線コネクタ 688"/>
        <xdr:cNvCxnSpPr/>
      </xdr:nvCxnSpPr>
      <xdr:spPr>
        <a:xfrm>
          <a:off x="12814300" y="16390139"/>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116022</xdr:rowOff>
    </xdr:from>
    <xdr:to>
      <xdr:col>23</xdr:col>
      <xdr:colOff>568325</xdr:colOff>
      <xdr:row>97</xdr:row>
      <xdr:rowOff>46172</xdr:rowOff>
    </xdr:to>
    <xdr:sp macro="" textlink="">
      <xdr:nvSpPr>
        <xdr:cNvPr id="699" name="円/楕円 698"/>
        <xdr:cNvSpPr/>
      </xdr:nvSpPr>
      <xdr:spPr>
        <a:xfrm>
          <a:off x="16268700" y="165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94449</xdr:rowOff>
    </xdr:from>
    <xdr:ext cx="534377" cy="259045"/>
    <xdr:sp macro="" textlink="">
      <xdr:nvSpPr>
        <xdr:cNvPr id="700" name="公債費該当値テキスト"/>
        <xdr:cNvSpPr txBox="1"/>
      </xdr:nvSpPr>
      <xdr:spPr>
        <a:xfrm>
          <a:off x="16370300"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96461</xdr:rowOff>
    </xdr:from>
    <xdr:to>
      <xdr:col>22</xdr:col>
      <xdr:colOff>415925</xdr:colOff>
      <xdr:row>97</xdr:row>
      <xdr:rowOff>26611</xdr:rowOff>
    </xdr:to>
    <xdr:sp macro="" textlink="">
      <xdr:nvSpPr>
        <xdr:cNvPr id="701" name="円/楕円 700"/>
        <xdr:cNvSpPr/>
      </xdr:nvSpPr>
      <xdr:spPr>
        <a:xfrm>
          <a:off x="15430500" y="165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17738</xdr:rowOff>
    </xdr:from>
    <xdr:ext cx="534377" cy="259045"/>
    <xdr:sp macro="" textlink="">
      <xdr:nvSpPr>
        <xdr:cNvPr id="702" name="テキスト ボックス 701"/>
        <xdr:cNvSpPr txBox="1"/>
      </xdr:nvSpPr>
      <xdr:spPr>
        <a:xfrm>
          <a:off x="15214111" y="166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89407</xdr:rowOff>
    </xdr:from>
    <xdr:to>
      <xdr:col>21</xdr:col>
      <xdr:colOff>212725</xdr:colOff>
      <xdr:row>97</xdr:row>
      <xdr:rowOff>19557</xdr:rowOff>
    </xdr:to>
    <xdr:sp macro="" textlink="">
      <xdr:nvSpPr>
        <xdr:cNvPr id="703" name="円/楕円 702"/>
        <xdr:cNvSpPr/>
      </xdr:nvSpPr>
      <xdr:spPr>
        <a:xfrm>
          <a:off x="14541500" y="165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10684</xdr:rowOff>
    </xdr:from>
    <xdr:ext cx="534377" cy="259045"/>
    <xdr:sp macro="" textlink="">
      <xdr:nvSpPr>
        <xdr:cNvPr id="704" name="テキスト ボックス 703"/>
        <xdr:cNvSpPr txBox="1"/>
      </xdr:nvSpPr>
      <xdr:spPr>
        <a:xfrm>
          <a:off x="14325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87512</xdr:rowOff>
    </xdr:from>
    <xdr:to>
      <xdr:col>20</xdr:col>
      <xdr:colOff>9525</xdr:colOff>
      <xdr:row>97</xdr:row>
      <xdr:rowOff>17662</xdr:rowOff>
    </xdr:to>
    <xdr:sp macro="" textlink="">
      <xdr:nvSpPr>
        <xdr:cNvPr id="705" name="円/楕円 704"/>
        <xdr:cNvSpPr/>
      </xdr:nvSpPr>
      <xdr:spPr>
        <a:xfrm>
          <a:off x="13652500" y="165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8789</xdr:rowOff>
    </xdr:from>
    <xdr:ext cx="534377" cy="259045"/>
    <xdr:sp macro="" textlink="">
      <xdr:nvSpPr>
        <xdr:cNvPr id="706" name="テキスト ボックス 705"/>
        <xdr:cNvSpPr txBox="1"/>
      </xdr:nvSpPr>
      <xdr:spPr>
        <a:xfrm>
          <a:off x="13436111" y="166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51589</xdr:rowOff>
    </xdr:from>
    <xdr:to>
      <xdr:col>18</xdr:col>
      <xdr:colOff>492125</xdr:colOff>
      <xdr:row>95</xdr:row>
      <xdr:rowOff>153189</xdr:rowOff>
    </xdr:to>
    <xdr:sp macro="" textlink="">
      <xdr:nvSpPr>
        <xdr:cNvPr id="707" name="円/楕円 706"/>
        <xdr:cNvSpPr/>
      </xdr:nvSpPr>
      <xdr:spPr>
        <a:xfrm>
          <a:off x="12763500" y="16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144316</xdr:rowOff>
    </xdr:from>
    <xdr:ext cx="534377" cy="259045"/>
    <xdr:sp macro="" textlink="">
      <xdr:nvSpPr>
        <xdr:cNvPr id="708" name="テキスト ボックス 707"/>
        <xdr:cNvSpPr txBox="1"/>
      </xdr:nvSpPr>
      <xdr:spPr>
        <a:xfrm>
          <a:off x="12547111" y="164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主な項目をみていくと、民生費については住民一人当たり</a:t>
          </a:r>
          <a:r>
            <a:rPr lang="en-US" altLang="ja-JP" sz="1100">
              <a:solidFill>
                <a:schemeClr val="dk1"/>
              </a:solidFill>
              <a:latin typeface="+mn-lt"/>
              <a:ea typeface="+mn-ea"/>
              <a:cs typeface="+mn-cs"/>
            </a:rPr>
            <a:t>209,339</a:t>
          </a:r>
          <a:r>
            <a:rPr lang="ja-JP" altLang="ja-JP" sz="1100">
              <a:solidFill>
                <a:schemeClr val="dk1"/>
              </a:solidFill>
              <a:latin typeface="+mn-lt"/>
              <a:ea typeface="+mn-ea"/>
              <a:cs typeface="+mn-cs"/>
            </a:rPr>
            <a:t>円となっている。類似団体順位において</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位となっており、高い水準となっている。平成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については私立保育園整備費の減少や臨時福祉給付金事業費の減少により減少したものの、生活保護費、保育園運営費及び自立支援給付費は年々増加している。引き続き生活困窮者の自立支援事業などを進めて行政運営コストの削減に努め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商工費については住民一人当たり</a:t>
          </a:r>
          <a:r>
            <a:rPr lang="en-US" altLang="ja-JP" sz="1100">
              <a:solidFill>
                <a:schemeClr val="dk1"/>
              </a:solidFill>
              <a:latin typeface="+mn-lt"/>
              <a:ea typeface="+mn-ea"/>
              <a:cs typeface="+mn-cs"/>
            </a:rPr>
            <a:t>2,223</a:t>
          </a:r>
          <a:r>
            <a:rPr lang="ja-JP" altLang="ja-JP" sz="1100">
              <a:solidFill>
                <a:schemeClr val="dk1"/>
              </a:solidFill>
              <a:latin typeface="+mn-lt"/>
              <a:ea typeface="+mn-ea"/>
              <a:cs typeface="+mn-cs"/>
            </a:rPr>
            <a:t>円となっている。前年度と比較して</a:t>
          </a:r>
          <a:r>
            <a:rPr lang="en-US" altLang="ja-JP" sz="1100">
              <a:solidFill>
                <a:schemeClr val="dk1"/>
              </a:solidFill>
              <a:latin typeface="+mn-lt"/>
              <a:ea typeface="+mn-ea"/>
              <a:cs typeface="+mn-cs"/>
            </a:rPr>
            <a:t>1,252</a:t>
          </a:r>
          <a:r>
            <a:rPr lang="ja-JP" altLang="ja-JP" sz="1100">
              <a:solidFill>
                <a:schemeClr val="dk1"/>
              </a:solidFill>
              <a:latin typeface="+mn-lt"/>
              <a:ea typeface="+mn-ea"/>
              <a:cs typeface="+mn-cs"/>
            </a:rPr>
            <a:t>円増額となっているのは地域活性化・地域住民生活等緊急支援交付金を活用したプレミアム付き商品券の発行が主な要因である。</a:t>
          </a:r>
          <a:endParaRPr lang="en-US" altLang="ja-JP" sz="1100">
            <a:solidFill>
              <a:schemeClr val="dk1"/>
            </a:solidFill>
            <a:latin typeface="+mn-lt"/>
            <a:ea typeface="+mn-ea"/>
            <a:cs typeface="+mn-cs"/>
          </a:endParaRPr>
        </a:p>
        <a:p>
          <a:pPr fontAlgn="base"/>
          <a:r>
            <a:rPr lang="ja-JP" altLang="ja-JP" sz="1100">
              <a:solidFill>
                <a:schemeClr val="dk1"/>
              </a:solidFill>
              <a:latin typeface="+mn-lt"/>
              <a:ea typeface="+mn-ea"/>
              <a:cs typeface="+mn-cs"/>
            </a:rPr>
            <a:t>　土木費については住民一人当たり</a:t>
          </a:r>
          <a:r>
            <a:rPr lang="en-US" altLang="ja-JP" sz="1100">
              <a:solidFill>
                <a:schemeClr val="dk1"/>
              </a:solidFill>
              <a:latin typeface="+mn-lt"/>
              <a:ea typeface="+mn-ea"/>
              <a:cs typeface="+mn-cs"/>
            </a:rPr>
            <a:t>12,585</a:t>
          </a:r>
          <a:r>
            <a:rPr lang="ja-JP" altLang="ja-JP" sz="1100">
              <a:solidFill>
                <a:schemeClr val="dk1"/>
              </a:solidFill>
              <a:latin typeface="+mn-lt"/>
              <a:ea typeface="+mn-ea"/>
              <a:cs typeface="+mn-cs"/>
            </a:rPr>
            <a:t>円となっている。緑地等用地購入費や歩道用地購入費の減少により</a:t>
          </a:r>
          <a:r>
            <a:rPr lang="ja-JP" altLang="ja-JP" sz="1100" b="0" i="0" baseline="0">
              <a:solidFill>
                <a:schemeClr val="dk1"/>
              </a:solidFill>
              <a:latin typeface="+mn-lt"/>
              <a:ea typeface="+mn-ea"/>
              <a:cs typeface="+mn-cs"/>
            </a:rPr>
            <a:t>前年度と比較して減少している。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教育</a:t>
          </a:r>
          <a:r>
            <a:rPr lang="ja-JP" altLang="ja-JP" sz="1100">
              <a:solidFill>
                <a:schemeClr val="dk1"/>
              </a:solidFill>
              <a:latin typeface="+mn-lt"/>
              <a:ea typeface="+mn-ea"/>
              <a:cs typeface="+mn-cs"/>
            </a:rPr>
            <a:t>費については住民一人当たり</a:t>
          </a:r>
          <a:r>
            <a:rPr lang="en-US" altLang="ja-JP" sz="1100">
              <a:solidFill>
                <a:schemeClr val="dk1"/>
              </a:solidFill>
              <a:latin typeface="+mn-lt"/>
              <a:ea typeface="+mn-ea"/>
              <a:cs typeface="+mn-cs"/>
            </a:rPr>
            <a:t>39,404</a:t>
          </a:r>
          <a:r>
            <a:rPr lang="ja-JP" altLang="ja-JP" sz="1100">
              <a:solidFill>
                <a:schemeClr val="dk1"/>
              </a:solidFill>
              <a:latin typeface="+mn-lt"/>
              <a:ea typeface="+mn-ea"/>
              <a:cs typeface="+mn-cs"/>
            </a:rPr>
            <a:t>円となっている。小・中学校校舎大規模改造事業費や小・中学校体育館非構造部材強化事業費の減少により</a:t>
          </a:r>
          <a:r>
            <a:rPr lang="ja-JP" altLang="ja-JP" sz="1100" b="0" i="0" baseline="0">
              <a:solidFill>
                <a:schemeClr val="dk1"/>
              </a:solidFill>
              <a:latin typeface="+mn-lt"/>
              <a:ea typeface="+mn-ea"/>
              <a:cs typeface="+mn-cs"/>
            </a:rPr>
            <a:t>前年度と比較して減少している。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公債</a:t>
          </a:r>
          <a:r>
            <a:rPr lang="ja-JP" altLang="ja-JP" sz="1100">
              <a:solidFill>
                <a:schemeClr val="dk1"/>
              </a:solidFill>
              <a:latin typeface="+mn-lt"/>
              <a:ea typeface="+mn-ea"/>
              <a:cs typeface="+mn-cs"/>
            </a:rPr>
            <a:t>費については住民一人当たり</a:t>
          </a:r>
          <a:r>
            <a:rPr lang="en-US" altLang="ja-JP" sz="1100">
              <a:solidFill>
                <a:schemeClr val="dk1"/>
              </a:solidFill>
              <a:latin typeface="+mn-lt"/>
              <a:ea typeface="+mn-ea"/>
              <a:cs typeface="+mn-cs"/>
            </a:rPr>
            <a:t>27,339</a:t>
          </a:r>
          <a:r>
            <a:rPr lang="ja-JP" altLang="ja-JP" sz="1100">
              <a:solidFill>
                <a:schemeClr val="dk1"/>
              </a:solidFill>
              <a:latin typeface="+mn-lt"/>
              <a:ea typeface="+mn-ea"/>
              <a:cs typeface="+mn-cs"/>
            </a:rPr>
            <a:t>円となっている。</a:t>
          </a:r>
          <a:r>
            <a:rPr lang="ja-JP" altLang="ja-JP" sz="1100" b="0" i="0" baseline="0">
              <a:solidFill>
                <a:schemeClr val="dk1"/>
              </a:solidFill>
              <a:latin typeface="+mn-lt"/>
              <a:ea typeface="+mn-ea"/>
              <a:cs typeface="+mn-cs"/>
            </a:rPr>
            <a:t>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財政調整基金の残高目標を概ね標準財政規模の</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として積み立てを行っている。市庁舎の建替えに備えて公共施設整備基金の積み立てを優先して行なっていること、また一般財源不足を補うために当初予算で財政調整基金の取り崩しを余儀なくされることから、目標残高は未達成であるが、決算剰余金の積み立てなどを積極的に行っていくことで目標の達成を目指す。</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年度決算における連結実質赤字比率について、各会計で赤字はなかった。引き続き財政の健全化に取り組む。詳細（黒字額等）については以下のとおり。</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●標準財政規模：</a:t>
          </a:r>
          <a:r>
            <a:rPr lang="en-US" altLang="ja-JP" sz="1100" b="0" i="0" baseline="0">
              <a:solidFill>
                <a:schemeClr val="dk1"/>
              </a:solidFill>
              <a:latin typeface="+mn-lt"/>
              <a:ea typeface="+mn-ea"/>
              <a:cs typeface="+mn-cs"/>
            </a:rPr>
            <a:t>15,012,618</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○一般会計：</a:t>
          </a:r>
          <a:r>
            <a:rPr lang="en-US" altLang="ja-JP" sz="1100" b="0" i="0" baseline="0">
              <a:solidFill>
                <a:schemeClr val="dk1"/>
              </a:solidFill>
              <a:latin typeface="+mn-lt"/>
              <a:ea typeface="+mn-ea"/>
              <a:cs typeface="+mn-cs"/>
            </a:rPr>
            <a:t>1,092,301</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○国民健康保険事業：</a:t>
          </a:r>
          <a:r>
            <a:rPr lang="en-US" altLang="ja-JP" sz="1100" b="0" i="0" baseline="0">
              <a:solidFill>
                <a:schemeClr val="dk1"/>
              </a:solidFill>
              <a:latin typeface="+mn-lt"/>
              <a:ea typeface="+mn-ea"/>
              <a:cs typeface="+mn-cs"/>
            </a:rPr>
            <a:t>190,874</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○下水道事業：</a:t>
          </a:r>
          <a:r>
            <a:rPr lang="en-US" altLang="ja-JP" sz="1100" b="0" i="0" baseline="0">
              <a:solidFill>
                <a:schemeClr val="dk1"/>
              </a:solidFill>
              <a:latin typeface="+mn-lt"/>
              <a:ea typeface="+mn-ea"/>
              <a:cs typeface="+mn-cs"/>
            </a:rPr>
            <a:t>16,281</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○駐車場事業：</a:t>
          </a:r>
          <a:r>
            <a:rPr lang="en-US" altLang="ja-JP" sz="1100" b="0" i="0" baseline="0">
              <a:solidFill>
                <a:schemeClr val="dk1"/>
              </a:solidFill>
              <a:latin typeface="+mn-lt"/>
              <a:ea typeface="+mn-ea"/>
              <a:cs typeface="+mn-cs"/>
            </a:rPr>
            <a:t>1,191</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○介護保険：</a:t>
          </a:r>
          <a:r>
            <a:rPr lang="en-US" altLang="ja-JP" sz="1100" b="0" i="0" baseline="0">
              <a:solidFill>
                <a:schemeClr val="dk1"/>
              </a:solidFill>
              <a:latin typeface="+mn-lt"/>
              <a:ea typeface="+mn-ea"/>
              <a:cs typeface="+mn-cs"/>
            </a:rPr>
            <a:t>292,620</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○後期高齢者医療：</a:t>
          </a:r>
          <a:r>
            <a:rPr lang="en-US" altLang="ja-JP" sz="1100" b="0" i="0" baseline="0">
              <a:solidFill>
                <a:schemeClr val="dk1"/>
              </a:solidFill>
              <a:latin typeface="+mn-lt"/>
              <a:ea typeface="+mn-ea"/>
              <a:cs typeface="+mn-cs"/>
            </a:rPr>
            <a:t>7,043</a:t>
          </a:r>
          <a:r>
            <a:rPr lang="ja-JP" altLang="ja-JP" sz="1100" b="0" i="0" baseline="0">
              <a:solidFill>
                <a:schemeClr val="dk1"/>
              </a:solidFill>
              <a:latin typeface="+mn-lt"/>
              <a:ea typeface="+mn-ea"/>
              <a:cs typeface="+mn-cs"/>
            </a:rPr>
            <a:t>千円</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29449223</v>
      </c>
      <c r="BO4" s="349"/>
      <c r="BP4" s="349"/>
      <c r="BQ4" s="349"/>
      <c r="BR4" s="349"/>
      <c r="BS4" s="349"/>
      <c r="BT4" s="349"/>
      <c r="BU4" s="350"/>
      <c r="BV4" s="348">
        <v>29950749</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28346046</v>
      </c>
      <c r="BO5" s="386"/>
      <c r="BP5" s="386"/>
      <c r="BQ5" s="386"/>
      <c r="BR5" s="386"/>
      <c r="BS5" s="386"/>
      <c r="BT5" s="386"/>
      <c r="BU5" s="387"/>
      <c r="BV5" s="385">
        <v>29145883</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93.4</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1103177</v>
      </c>
      <c r="BO6" s="386"/>
      <c r="BP6" s="386"/>
      <c r="BQ6" s="386"/>
      <c r="BR6" s="386"/>
      <c r="BS6" s="386"/>
      <c r="BT6" s="386"/>
      <c r="BU6" s="387"/>
      <c r="BV6" s="385">
        <v>804866</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97.3</v>
      </c>
      <c r="CU6" s="423"/>
      <c r="CV6" s="423"/>
      <c r="CW6" s="423"/>
      <c r="CX6" s="423"/>
      <c r="CY6" s="423"/>
      <c r="CZ6" s="423"/>
      <c r="DA6" s="424"/>
      <c r="DB6" s="422">
        <v>102.3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10876</v>
      </c>
      <c r="BO7" s="386"/>
      <c r="BP7" s="386"/>
      <c r="BQ7" s="386"/>
      <c r="BR7" s="386"/>
      <c r="BS7" s="386"/>
      <c r="BT7" s="386"/>
      <c r="BU7" s="387"/>
      <c r="BV7" s="385">
        <v>18397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15012618</v>
      </c>
      <c r="CU7" s="386"/>
      <c r="CV7" s="386"/>
      <c r="CW7" s="386"/>
      <c r="CX7" s="386"/>
      <c r="CY7" s="386"/>
      <c r="CZ7" s="386"/>
      <c r="DA7" s="387"/>
      <c r="DB7" s="385">
        <v>14949655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76</v>
      </c>
      <c r="AV8" s="418"/>
      <c r="AW8" s="418"/>
      <c r="AX8" s="418"/>
      <c r="AY8" s="419" t="s">
        <v>91</v>
      </c>
      <c r="AZ8" s="420"/>
      <c r="BA8" s="420"/>
      <c r="BB8" s="420"/>
      <c r="BC8" s="420"/>
      <c r="BD8" s="420"/>
      <c r="BE8" s="420"/>
      <c r="BF8" s="420"/>
      <c r="BG8" s="420"/>
      <c r="BH8" s="420"/>
      <c r="BI8" s="420"/>
      <c r="BJ8" s="420"/>
      <c r="BK8" s="420"/>
      <c r="BL8" s="420"/>
      <c r="BM8" s="421"/>
      <c r="BN8" s="385">
        <v>1092301</v>
      </c>
      <c r="BO8" s="386"/>
      <c r="BP8" s="386"/>
      <c r="BQ8" s="386"/>
      <c r="BR8" s="386"/>
      <c r="BS8" s="386"/>
      <c r="BT8" s="386"/>
      <c r="BU8" s="387"/>
      <c r="BV8" s="385">
        <v>786469</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74864</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76</v>
      </c>
      <c r="AV9" s="418"/>
      <c r="AW9" s="418"/>
      <c r="AX9" s="418"/>
      <c r="AY9" s="419" t="s">
        <v>97</v>
      </c>
      <c r="AZ9" s="420"/>
      <c r="BA9" s="420"/>
      <c r="BB9" s="420"/>
      <c r="BC9" s="420"/>
      <c r="BD9" s="420"/>
      <c r="BE9" s="420"/>
      <c r="BF9" s="420"/>
      <c r="BG9" s="420"/>
      <c r="BH9" s="420"/>
      <c r="BI9" s="420"/>
      <c r="BJ9" s="420"/>
      <c r="BK9" s="420"/>
      <c r="BL9" s="420"/>
      <c r="BM9" s="421"/>
      <c r="BN9" s="385">
        <v>305832</v>
      </c>
      <c r="BO9" s="386"/>
      <c r="BP9" s="386"/>
      <c r="BQ9" s="386"/>
      <c r="BR9" s="386"/>
      <c r="BS9" s="386"/>
      <c r="BT9" s="386"/>
      <c r="BU9" s="387"/>
      <c r="BV9" s="385">
        <v>17867</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74104</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76</v>
      </c>
      <c r="AV10" s="418"/>
      <c r="AW10" s="418"/>
      <c r="AX10" s="418"/>
      <c r="AY10" s="419" t="s">
        <v>101</v>
      </c>
      <c r="AZ10" s="420"/>
      <c r="BA10" s="420"/>
      <c r="BB10" s="420"/>
      <c r="BC10" s="420"/>
      <c r="BD10" s="420"/>
      <c r="BE10" s="420"/>
      <c r="BF10" s="420"/>
      <c r="BG10" s="420"/>
      <c r="BH10" s="420"/>
      <c r="BI10" s="420"/>
      <c r="BJ10" s="420"/>
      <c r="BK10" s="420"/>
      <c r="BL10" s="420"/>
      <c r="BM10" s="421"/>
      <c r="BN10" s="385">
        <v>393540</v>
      </c>
      <c r="BO10" s="386"/>
      <c r="BP10" s="386"/>
      <c r="BQ10" s="386"/>
      <c r="BR10" s="386"/>
      <c r="BS10" s="386"/>
      <c r="BT10" s="386"/>
      <c r="BU10" s="387"/>
      <c r="BV10" s="385">
        <v>521946</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76</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74403</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v>507700</v>
      </c>
      <c r="BO12" s="386"/>
      <c r="BP12" s="386"/>
      <c r="BQ12" s="386"/>
      <c r="BR12" s="386"/>
      <c r="BS12" s="386"/>
      <c r="BT12" s="386"/>
      <c r="BU12" s="387"/>
      <c r="BV12" s="385">
        <v>473008</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73291</v>
      </c>
      <c r="S13" s="467"/>
      <c r="T13" s="467"/>
      <c r="U13" s="467"/>
      <c r="V13" s="468"/>
      <c r="W13" s="401" t="s">
        <v>119</v>
      </c>
      <c r="X13" s="402"/>
      <c r="Y13" s="402"/>
      <c r="Z13" s="402"/>
      <c r="AA13" s="402"/>
      <c r="AB13" s="392"/>
      <c r="AC13" s="436">
        <v>538</v>
      </c>
      <c r="AD13" s="437"/>
      <c r="AE13" s="437"/>
      <c r="AF13" s="437"/>
      <c r="AG13" s="476"/>
      <c r="AH13" s="436">
        <v>632</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191672</v>
      </c>
      <c r="BO13" s="386"/>
      <c r="BP13" s="386"/>
      <c r="BQ13" s="386"/>
      <c r="BR13" s="386"/>
      <c r="BS13" s="386"/>
      <c r="BT13" s="386"/>
      <c r="BU13" s="387"/>
      <c r="BV13" s="385">
        <v>66805</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4.4000000000000004</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74374</v>
      </c>
      <c r="S14" s="467"/>
      <c r="T14" s="467"/>
      <c r="U14" s="467"/>
      <c r="V14" s="468"/>
      <c r="W14" s="375"/>
      <c r="X14" s="376"/>
      <c r="Y14" s="376"/>
      <c r="Z14" s="376"/>
      <c r="AA14" s="376"/>
      <c r="AB14" s="365"/>
      <c r="AC14" s="469">
        <v>1.8</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29.4</v>
      </c>
      <c r="CU14" s="481"/>
      <c r="CV14" s="481"/>
      <c r="CW14" s="481"/>
      <c r="CX14" s="481"/>
      <c r="CY14" s="481"/>
      <c r="CZ14" s="481"/>
      <c r="DA14" s="482"/>
      <c r="DB14" s="480">
        <v>37.799999999999997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73297</v>
      </c>
      <c r="S15" s="467"/>
      <c r="T15" s="467"/>
      <c r="U15" s="467"/>
      <c r="V15" s="468"/>
      <c r="W15" s="401" t="s">
        <v>126</v>
      </c>
      <c r="X15" s="402"/>
      <c r="Y15" s="402"/>
      <c r="Z15" s="402"/>
      <c r="AA15" s="402"/>
      <c r="AB15" s="392"/>
      <c r="AC15" s="436">
        <v>5451</v>
      </c>
      <c r="AD15" s="437"/>
      <c r="AE15" s="437"/>
      <c r="AF15" s="437"/>
      <c r="AG15" s="476"/>
      <c r="AH15" s="436">
        <v>6637</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8034757</v>
      </c>
      <c r="BO15" s="349"/>
      <c r="BP15" s="349"/>
      <c r="BQ15" s="349"/>
      <c r="BR15" s="349"/>
      <c r="BS15" s="349"/>
      <c r="BT15" s="349"/>
      <c r="BU15" s="350"/>
      <c r="BV15" s="348">
        <v>7581821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18</v>
      </c>
      <c r="AD16" s="470"/>
      <c r="AE16" s="470"/>
      <c r="AF16" s="470"/>
      <c r="AG16" s="471"/>
      <c r="AH16" s="469">
        <v>19.8</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11751664</v>
      </c>
      <c r="BO16" s="386"/>
      <c r="BP16" s="386"/>
      <c r="BQ16" s="386"/>
      <c r="BR16" s="386"/>
      <c r="BS16" s="386"/>
      <c r="BT16" s="386"/>
      <c r="BU16" s="387"/>
      <c r="BV16" s="385">
        <v>11426357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24295</v>
      </c>
      <c r="AD17" s="437"/>
      <c r="AE17" s="437"/>
      <c r="AF17" s="437"/>
      <c r="AG17" s="476"/>
      <c r="AH17" s="436">
        <v>25393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10197753</v>
      </c>
      <c r="BO17" s="386"/>
      <c r="BP17" s="386"/>
      <c r="BQ17" s="386"/>
      <c r="BR17" s="386"/>
      <c r="BS17" s="386"/>
      <c r="BT17" s="386"/>
      <c r="BU17" s="387"/>
      <c r="BV17" s="385">
        <v>9765540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10.23</v>
      </c>
      <c r="M18" s="498"/>
      <c r="N18" s="498"/>
      <c r="O18" s="498"/>
      <c r="P18" s="498"/>
      <c r="Q18" s="498"/>
      <c r="R18" s="499"/>
      <c r="S18" s="499"/>
      <c r="T18" s="499"/>
      <c r="U18" s="499"/>
      <c r="V18" s="500"/>
      <c r="W18" s="403"/>
      <c r="X18" s="404"/>
      <c r="Y18" s="404"/>
      <c r="Z18" s="404"/>
      <c r="AA18" s="404"/>
      <c r="AB18" s="395"/>
      <c r="AC18" s="501">
        <v>80.2</v>
      </c>
      <c r="AD18" s="502"/>
      <c r="AE18" s="502"/>
      <c r="AF18" s="502"/>
      <c r="AG18" s="503"/>
      <c r="AH18" s="501">
        <v>75.900000000000006</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14006692</v>
      </c>
      <c r="BO18" s="386"/>
      <c r="BP18" s="386"/>
      <c r="BQ18" s="386"/>
      <c r="BR18" s="386"/>
      <c r="BS18" s="386"/>
      <c r="BT18" s="386"/>
      <c r="BU18" s="387"/>
      <c r="BV18" s="385">
        <v>14101760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7318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18223664</v>
      </c>
      <c r="BO19" s="386"/>
      <c r="BP19" s="386"/>
      <c r="BQ19" s="386"/>
      <c r="BR19" s="386"/>
      <c r="BS19" s="386"/>
      <c r="BT19" s="386"/>
      <c r="BU19" s="387"/>
      <c r="BV19" s="385">
        <v>17672640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32369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18953515</v>
      </c>
      <c r="BO23" s="386"/>
      <c r="BP23" s="386"/>
      <c r="BQ23" s="386"/>
      <c r="BR23" s="386"/>
      <c r="BS23" s="386"/>
      <c r="BT23" s="386"/>
      <c r="BU23" s="387"/>
      <c r="BV23" s="385">
        <v>19345941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9630</v>
      </c>
      <c r="R24" s="437"/>
      <c r="S24" s="437"/>
      <c r="T24" s="437"/>
      <c r="U24" s="437"/>
      <c r="V24" s="476"/>
      <c r="W24" s="531"/>
      <c r="X24" s="519"/>
      <c r="Y24" s="520"/>
      <c r="Z24" s="435" t="s">
        <v>150</v>
      </c>
      <c r="AA24" s="415"/>
      <c r="AB24" s="415"/>
      <c r="AC24" s="415"/>
      <c r="AD24" s="415"/>
      <c r="AE24" s="415"/>
      <c r="AF24" s="415"/>
      <c r="AG24" s="416"/>
      <c r="AH24" s="436">
        <v>395</v>
      </c>
      <c r="AI24" s="437"/>
      <c r="AJ24" s="437"/>
      <c r="AK24" s="437"/>
      <c r="AL24" s="476"/>
      <c r="AM24" s="436">
        <v>1245435</v>
      </c>
      <c r="AN24" s="437"/>
      <c r="AO24" s="437"/>
      <c r="AP24" s="437"/>
      <c r="AQ24" s="437"/>
      <c r="AR24" s="476"/>
      <c r="AS24" s="436">
        <v>3153</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13533206</v>
      </c>
      <c r="BO24" s="386"/>
      <c r="BP24" s="386"/>
      <c r="BQ24" s="386"/>
      <c r="BR24" s="386"/>
      <c r="BS24" s="386"/>
      <c r="BT24" s="386"/>
      <c r="BU24" s="387"/>
      <c r="BV24" s="385">
        <v>13363985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8290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2220527</v>
      </c>
      <c r="BO25" s="349"/>
      <c r="BP25" s="349"/>
      <c r="BQ25" s="349"/>
      <c r="BR25" s="349"/>
      <c r="BS25" s="349"/>
      <c r="BT25" s="349"/>
      <c r="BU25" s="350"/>
      <c r="BV25" s="348">
        <v>2264067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7610</v>
      </c>
      <c r="R26" s="437"/>
      <c r="S26" s="437"/>
      <c r="T26" s="437"/>
      <c r="U26" s="437"/>
      <c r="V26" s="476"/>
      <c r="W26" s="531"/>
      <c r="X26" s="519"/>
      <c r="Y26" s="520"/>
      <c r="Z26" s="435" t="s">
        <v>156</v>
      </c>
      <c r="AA26" s="555"/>
      <c r="AB26" s="555"/>
      <c r="AC26" s="555"/>
      <c r="AD26" s="555"/>
      <c r="AE26" s="555"/>
      <c r="AF26" s="555"/>
      <c r="AG26" s="556"/>
      <c r="AH26" s="436">
        <v>46</v>
      </c>
      <c r="AI26" s="437"/>
      <c r="AJ26" s="437"/>
      <c r="AK26" s="437"/>
      <c r="AL26" s="476"/>
      <c r="AM26" s="436">
        <v>157734</v>
      </c>
      <c r="AN26" s="437"/>
      <c r="AO26" s="437"/>
      <c r="AP26" s="437"/>
      <c r="AQ26" s="437"/>
      <c r="AR26" s="476"/>
      <c r="AS26" s="436">
        <v>3429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5720</v>
      </c>
      <c r="R27" s="437"/>
      <c r="S27" s="437"/>
      <c r="T27" s="437"/>
      <c r="U27" s="437"/>
      <c r="V27" s="476"/>
      <c r="W27" s="531"/>
      <c r="X27" s="519"/>
      <c r="Y27" s="520"/>
      <c r="Z27" s="435" t="s">
        <v>159</v>
      </c>
      <c r="AA27" s="415"/>
      <c r="AB27" s="415"/>
      <c r="AC27" s="415"/>
      <c r="AD27" s="415"/>
      <c r="AE27" s="415"/>
      <c r="AF27" s="415"/>
      <c r="AG27" s="416"/>
      <c r="AH27" s="436">
        <v>3</v>
      </c>
      <c r="AI27" s="437"/>
      <c r="AJ27" s="437"/>
      <c r="AK27" s="437"/>
      <c r="AL27" s="476"/>
      <c r="AM27" s="436">
        <v>13277</v>
      </c>
      <c r="AN27" s="437"/>
      <c r="AO27" s="437"/>
      <c r="AP27" s="437"/>
      <c r="AQ27" s="437"/>
      <c r="AR27" s="476"/>
      <c r="AS27" s="436">
        <v>4426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t="s">
        <v>117</v>
      </c>
      <c r="BO27" s="553"/>
      <c r="BP27" s="553"/>
      <c r="BQ27" s="553"/>
      <c r="BR27" s="553"/>
      <c r="BS27" s="553"/>
      <c r="BT27" s="553"/>
      <c r="BU27" s="554"/>
      <c r="BV27" s="552" t="s">
        <v>117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5250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1345056</v>
      </c>
      <c r="BO28" s="349"/>
      <c r="BP28" s="349"/>
      <c r="BQ28" s="349"/>
      <c r="BR28" s="349"/>
      <c r="BS28" s="349"/>
      <c r="BT28" s="349"/>
      <c r="BU28" s="350"/>
      <c r="BV28" s="348">
        <v>1459216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18</v>
      </c>
      <c r="M29" s="437"/>
      <c r="N29" s="437"/>
      <c r="O29" s="437"/>
      <c r="P29" s="476"/>
      <c r="Q29" s="436">
        <v>5000</v>
      </c>
      <c r="R29" s="437"/>
      <c r="S29" s="437"/>
      <c r="T29" s="437"/>
      <c r="U29" s="437"/>
      <c r="V29" s="476"/>
      <c r="W29" s="532"/>
      <c r="X29" s="533"/>
      <c r="Y29" s="534"/>
      <c r="Z29" s="435" t="s">
        <v>166</v>
      </c>
      <c r="AA29" s="415"/>
      <c r="AB29" s="415"/>
      <c r="AC29" s="415"/>
      <c r="AD29" s="415"/>
      <c r="AE29" s="415"/>
      <c r="AF29" s="415"/>
      <c r="AG29" s="416"/>
      <c r="AH29" s="436">
        <v>398</v>
      </c>
      <c r="AI29" s="437"/>
      <c r="AJ29" s="437"/>
      <c r="AK29" s="437"/>
      <c r="AL29" s="476"/>
      <c r="AM29" s="436">
        <v>1258712</v>
      </c>
      <c r="AN29" s="437"/>
      <c r="AO29" s="437"/>
      <c r="AP29" s="437"/>
      <c r="AQ29" s="437"/>
      <c r="AR29" s="476"/>
      <c r="AS29" s="436">
        <v>3163</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594</v>
      </c>
      <c r="BO29" s="386"/>
      <c r="BP29" s="386"/>
      <c r="BQ29" s="386"/>
      <c r="BR29" s="386"/>
      <c r="BS29" s="386"/>
      <c r="BT29" s="386"/>
      <c r="BU29" s="387"/>
      <c r="BV29" s="385">
        <v>581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2238518</v>
      </c>
      <c r="BO30" s="553"/>
      <c r="BP30" s="553"/>
      <c r="BQ30" s="553"/>
      <c r="BR30" s="553"/>
      <c r="BS30" s="553"/>
      <c r="BT30" s="553"/>
      <c r="BU30" s="554"/>
      <c r="BV30" s="552">
        <v>1814147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柳泉園組合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清瀬都市開発株式会社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東京都市町村職員退職手当組合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清瀬市土地開発公社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東京都市町村議会議員公務災害補償等組合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東京たま広域資源循環組合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東京市町村総合事務組合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多摩六都科学館組合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昭和病院企業団</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東京都後期高齢者医療広域連合（一般会計）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東京都後期高齢者医療広域連合（後期高齢者医療特別会計）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E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8" t="s">
        <v>521</v>
      </c>
      <c r="D34" s="1148"/>
      <c r="E34" s="1149"/>
      <c r="F34" s="32">
        <v>7.17</v>
      </c>
      <c r="G34" s="33">
        <v>6.54</v>
      </c>
      <c r="H34" s="33">
        <v>5.18</v>
      </c>
      <c r="I34" s="33">
        <v>5.26</v>
      </c>
      <c r="J34" s="34">
        <v>7.27</v>
      </c>
      <c r="K34" s="22"/>
      <c r="L34" s="22"/>
      <c r="M34" s="22"/>
      <c r="N34" s="22"/>
      <c r="O34" s="22"/>
      <c r="P34" s="22"/>
    </row>
    <row r="35" spans="1:16" ht="39" customHeight="1">
      <c r="A35" s="22"/>
      <c r="B35" s="35"/>
      <c r="C35" s="1142" t="s">
        <v>522</v>
      </c>
      <c r="D35" s="1143"/>
      <c r="E35" s="1144"/>
      <c r="F35" s="36">
        <v>0.3</v>
      </c>
      <c r="G35" s="37">
        <v>0.9</v>
      </c>
      <c r="H35" s="37">
        <v>0.9</v>
      </c>
      <c r="I35" s="37">
        <v>1.3</v>
      </c>
      <c r="J35" s="38">
        <v>1.94</v>
      </c>
      <c r="K35" s="22"/>
      <c r="L35" s="22"/>
      <c r="M35" s="22"/>
      <c r="N35" s="22"/>
      <c r="O35" s="22"/>
      <c r="P35" s="22"/>
    </row>
    <row r="36" spans="1:16" ht="39" customHeight="1">
      <c r="A36" s="22"/>
      <c r="B36" s="35"/>
      <c r="C36" s="1142" t="s">
        <v>523</v>
      </c>
      <c r="D36" s="1143"/>
      <c r="E36" s="1144"/>
      <c r="F36" s="36">
        <v>1.59</v>
      </c>
      <c r="G36" s="37">
        <v>2.12</v>
      </c>
      <c r="H36" s="37">
        <v>1.8</v>
      </c>
      <c r="I36" s="37">
        <v>1.75</v>
      </c>
      <c r="J36" s="38">
        <v>1.27</v>
      </c>
      <c r="K36" s="22"/>
      <c r="L36" s="22"/>
      <c r="M36" s="22"/>
      <c r="N36" s="22"/>
      <c r="O36" s="22"/>
      <c r="P36" s="22"/>
    </row>
    <row r="37" spans="1:16" ht="39" customHeight="1">
      <c r="A37" s="22"/>
      <c r="B37" s="35"/>
      <c r="C37" s="1142" t="s">
        <v>524</v>
      </c>
      <c r="D37" s="1143"/>
      <c r="E37" s="1144"/>
      <c r="F37" s="36">
        <v>0.27</v>
      </c>
      <c r="G37" s="37">
        <v>0.73</v>
      </c>
      <c r="H37" s="37">
        <v>0.34</v>
      </c>
      <c r="I37" s="37">
        <v>0.27</v>
      </c>
      <c r="J37" s="38">
        <v>0.1</v>
      </c>
      <c r="K37" s="22"/>
      <c r="L37" s="22"/>
      <c r="M37" s="22"/>
      <c r="N37" s="22"/>
      <c r="O37" s="22"/>
      <c r="P37" s="22"/>
    </row>
    <row r="38" spans="1:16" ht="39" customHeight="1">
      <c r="A38" s="22"/>
      <c r="B38" s="35"/>
      <c r="C38" s="1142" t="s">
        <v>525</v>
      </c>
      <c r="D38" s="1143"/>
      <c r="E38" s="1144"/>
      <c r="F38" s="36">
        <v>0.02</v>
      </c>
      <c r="G38" s="37">
        <v>0.09</v>
      </c>
      <c r="H38" s="37">
        <v>0.06</v>
      </c>
      <c r="I38" s="37">
        <v>0.04</v>
      </c>
      <c r="J38" s="38">
        <v>0.04</v>
      </c>
      <c r="K38" s="22"/>
      <c r="L38" s="22"/>
      <c r="M38" s="22"/>
      <c r="N38" s="22"/>
      <c r="O38" s="22"/>
      <c r="P38" s="22"/>
    </row>
    <row r="39" spans="1:16" ht="39" customHeight="1">
      <c r="A39" s="22"/>
      <c r="B39" s="35"/>
      <c r="C39" s="1142" t="s">
        <v>526</v>
      </c>
      <c r="D39" s="1143"/>
      <c r="E39" s="1144"/>
      <c r="F39" s="36">
        <v>0.06</v>
      </c>
      <c r="G39" s="37">
        <v>7.0000000000000007E-2</v>
      </c>
      <c r="H39" s="37">
        <v>0.01</v>
      </c>
      <c r="I39" s="37">
        <v>0.01</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527</v>
      </c>
      <c r="D42" s="1143"/>
      <c r="E42" s="1144"/>
      <c r="F42" s="36" t="s">
        <v>476</v>
      </c>
      <c r="G42" s="37" t="s">
        <v>476</v>
      </c>
      <c r="H42" s="37" t="s">
        <v>476</v>
      </c>
      <c r="I42" s="37" t="s">
        <v>476</v>
      </c>
      <c r="J42" s="38" t="s">
        <v>476</v>
      </c>
      <c r="K42" s="22"/>
      <c r="L42" s="22"/>
      <c r="M42" s="22"/>
      <c r="N42" s="22"/>
      <c r="O42" s="22"/>
      <c r="P42" s="22"/>
    </row>
    <row r="43" spans="1:16" ht="39" customHeight="1" thickBot="1">
      <c r="A43" s="22"/>
      <c r="B43" s="40"/>
      <c r="C43" s="1145" t="s">
        <v>528</v>
      </c>
      <c r="D43" s="1146"/>
      <c r="E43" s="1147"/>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8" t="s">
        <v>10</v>
      </c>
      <c r="C45" s="1159"/>
      <c r="D45" s="58"/>
      <c r="E45" s="1164" t="s">
        <v>11</v>
      </c>
      <c r="F45" s="1164"/>
      <c r="G45" s="1164"/>
      <c r="H45" s="1164"/>
      <c r="I45" s="1164"/>
      <c r="J45" s="1165"/>
      <c r="K45" s="59">
        <v>2152</v>
      </c>
      <c r="L45" s="60">
        <v>2152</v>
      </c>
      <c r="M45" s="60">
        <v>2150</v>
      </c>
      <c r="N45" s="60">
        <v>2122</v>
      </c>
      <c r="O45" s="61">
        <v>2034</v>
      </c>
      <c r="P45" s="48"/>
      <c r="Q45" s="48"/>
      <c r="R45" s="48"/>
      <c r="S45" s="48"/>
      <c r="T45" s="48"/>
      <c r="U45" s="48"/>
    </row>
    <row r="46" spans="1:21" ht="30.75" customHeight="1">
      <c r="A46" s="48"/>
      <c r="B46" s="1160"/>
      <c r="C46" s="1161"/>
      <c r="D46" s="62"/>
      <c r="E46" s="1152" t="s">
        <v>12</v>
      </c>
      <c r="F46" s="1152"/>
      <c r="G46" s="1152"/>
      <c r="H46" s="1152"/>
      <c r="I46" s="1152"/>
      <c r="J46" s="1153"/>
      <c r="K46" s="63" t="s">
        <v>476</v>
      </c>
      <c r="L46" s="64" t="s">
        <v>476</v>
      </c>
      <c r="M46" s="64" t="s">
        <v>476</v>
      </c>
      <c r="N46" s="64" t="s">
        <v>476</v>
      </c>
      <c r="O46" s="65" t="s">
        <v>476</v>
      </c>
      <c r="P46" s="48"/>
      <c r="Q46" s="48"/>
      <c r="R46" s="48"/>
      <c r="S46" s="48"/>
      <c r="T46" s="48"/>
      <c r="U46" s="48"/>
    </row>
    <row r="47" spans="1:21" ht="30.75" customHeight="1">
      <c r="A47" s="48"/>
      <c r="B47" s="1160"/>
      <c r="C47" s="1161"/>
      <c r="D47" s="62"/>
      <c r="E47" s="1152" t="s">
        <v>13</v>
      </c>
      <c r="F47" s="1152"/>
      <c r="G47" s="1152"/>
      <c r="H47" s="1152"/>
      <c r="I47" s="1152"/>
      <c r="J47" s="1153"/>
      <c r="K47" s="63">
        <v>9</v>
      </c>
      <c r="L47" s="64" t="s">
        <v>476</v>
      </c>
      <c r="M47" s="64" t="s">
        <v>476</v>
      </c>
      <c r="N47" s="64" t="s">
        <v>476</v>
      </c>
      <c r="O47" s="65" t="s">
        <v>476</v>
      </c>
      <c r="P47" s="48"/>
      <c r="Q47" s="48"/>
      <c r="R47" s="48"/>
      <c r="S47" s="48"/>
      <c r="T47" s="48"/>
      <c r="U47" s="48"/>
    </row>
    <row r="48" spans="1:21" ht="30.75" customHeight="1">
      <c r="A48" s="48"/>
      <c r="B48" s="1160"/>
      <c r="C48" s="1161"/>
      <c r="D48" s="62"/>
      <c r="E48" s="1152" t="s">
        <v>14</v>
      </c>
      <c r="F48" s="1152"/>
      <c r="G48" s="1152"/>
      <c r="H48" s="1152"/>
      <c r="I48" s="1152"/>
      <c r="J48" s="1153"/>
      <c r="K48" s="63">
        <v>150</v>
      </c>
      <c r="L48" s="64">
        <v>209</v>
      </c>
      <c r="M48" s="64">
        <v>174</v>
      </c>
      <c r="N48" s="64">
        <v>138</v>
      </c>
      <c r="O48" s="65">
        <v>97</v>
      </c>
      <c r="P48" s="48"/>
      <c r="Q48" s="48"/>
      <c r="R48" s="48"/>
      <c r="S48" s="48"/>
      <c r="T48" s="48"/>
      <c r="U48" s="48"/>
    </row>
    <row r="49" spans="1:21" ht="30.75" customHeight="1">
      <c r="A49" s="48"/>
      <c r="B49" s="1160"/>
      <c r="C49" s="1161"/>
      <c r="D49" s="62"/>
      <c r="E49" s="1152" t="s">
        <v>15</v>
      </c>
      <c r="F49" s="1152"/>
      <c r="G49" s="1152"/>
      <c r="H49" s="1152"/>
      <c r="I49" s="1152"/>
      <c r="J49" s="1153"/>
      <c r="K49" s="63">
        <v>356</v>
      </c>
      <c r="L49" s="64">
        <v>346</v>
      </c>
      <c r="M49" s="64">
        <v>303</v>
      </c>
      <c r="N49" s="64">
        <v>242</v>
      </c>
      <c r="O49" s="65">
        <v>90</v>
      </c>
      <c r="P49" s="48"/>
      <c r="Q49" s="48"/>
      <c r="R49" s="48"/>
      <c r="S49" s="48"/>
      <c r="T49" s="48"/>
      <c r="U49" s="48"/>
    </row>
    <row r="50" spans="1:21" ht="30.75" customHeight="1">
      <c r="A50" s="48"/>
      <c r="B50" s="1160"/>
      <c r="C50" s="1161"/>
      <c r="D50" s="62"/>
      <c r="E50" s="1152" t="s">
        <v>16</v>
      </c>
      <c r="F50" s="1152"/>
      <c r="G50" s="1152"/>
      <c r="H50" s="1152"/>
      <c r="I50" s="1152"/>
      <c r="J50" s="1153"/>
      <c r="K50" s="63">
        <v>133</v>
      </c>
      <c r="L50" s="64">
        <v>102</v>
      </c>
      <c r="M50" s="64">
        <v>74</v>
      </c>
      <c r="N50" s="64">
        <v>13</v>
      </c>
      <c r="O50" s="65">
        <v>11</v>
      </c>
      <c r="P50" s="48"/>
      <c r="Q50" s="48"/>
      <c r="R50" s="48"/>
      <c r="S50" s="48"/>
      <c r="T50" s="48"/>
      <c r="U50" s="48"/>
    </row>
    <row r="51" spans="1:21" ht="30.75" customHeight="1">
      <c r="A51" s="48"/>
      <c r="B51" s="1162"/>
      <c r="C51" s="1163"/>
      <c r="D51" s="66"/>
      <c r="E51" s="1152" t="s">
        <v>17</v>
      </c>
      <c r="F51" s="1152"/>
      <c r="G51" s="1152"/>
      <c r="H51" s="1152"/>
      <c r="I51" s="1152"/>
      <c r="J51" s="1153"/>
      <c r="K51" s="63">
        <v>0</v>
      </c>
      <c r="L51" s="64">
        <v>0</v>
      </c>
      <c r="M51" s="64">
        <v>0</v>
      </c>
      <c r="N51" s="64">
        <v>0</v>
      </c>
      <c r="O51" s="65">
        <v>0</v>
      </c>
      <c r="P51" s="48"/>
      <c r="Q51" s="48"/>
      <c r="R51" s="48"/>
      <c r="S51" s="48"/>
      <c r="T51" s="48"/>
      <c r="U51" s="48"/>
    </row>
    <row r="52" spans="1:21" ht="30.75" customHeight="1">
      <c r="A52" s="48"/>
      <c r="B52" s="1150" t="s">
        <v>18</v>
      </c>
      <c r="C52" s="1151"/>
      <c r="D52" s="66"/>
      <c r="E52" s="1152" t="s">
        <v>19</v>
      </c>
      <c r="F52" s="1152"/>
      <c r="G52" s="1152"/>
      <c r="H52" s="1152"/>
      <c r="I52" s="1152"/>
      <c r="J52" s="1153"/>
      <c r="K52" s="63">
        <v>2066</v>
      </c>
      <c r="L52" s="64">
        <v>2141</v>
      </c>
      <c r="M52" s="64">
        <v>2069</v>
      </c>
      <c r="N52" s="64">
        <v>1985</v>
      </c>
      <c r="O52" s="65">
        <v>1572</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734</v>
      </c>
      <c r="L53" s="69">
        <v>668</v>
      </c>
      <c r="M53" s="69">
        <v>632</v>
      </c>
      <c r="N53" s="69">
        <v>530</v>
      </c>
      <c r="O53" s="70">
        <v>660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6" t="s">
        <v>23</v>
      </c>
      <c r="C41" s="1167"/>
      <c r="D41" s="81"/>
      <c r="E41" s="1172" t="s">
        <v>24</v>
      </c>
      <c r="F41" s="1172"/>
      <c r="G41" s="1172"/>
      <c r="H41" s="1173"/>
      <c r="I41" s="82">
        <v>19354</v>
      </c>
      <c r="J41" s="83">
        <v>19367</v>
      </c>
      <c r="K41" s="83">
        <v>19156</v>
      </c>
      <c r="L41" s="83">
        <v>19346</v>
      </c>
      <c r="M41" s="84">
        <v>18954</v>
      </c>
    </row>
    <row r="42" spans="2:13" ht="27.75" customHeight="1">
      <c r="B42" s="1168"/>
      <c r="C42" s="1169"/>
      <c r="D42" s="85"/>
      <c r="E42" s="1174" t="s">
        <v>25</v>
      </c>
      <c r="F42" s="1174"/>
      <c r="G42" s="1174"/>
      <c r="H42" s="1175"/>
      <c r="I42" s="86">
        <v>798</v>
      </c>
      <c r="J42" s="87">
        <v>406</v>
      </c>
      <c r="K42" s="87">
        <v>388</v>
      </c>
      <c r="L42" s="87">
        <v>308</v>
      </c>
      <c r="M42" s="88">
        <v>179</v>
      </c>
    </row>
    <row r="43" spans="2:13" ht="27.75" customHeight="1">
      <c r="B43" s="1168"/>
      <c r="C43" s="1169"/>
      <c r="D43" s="85"/>
      <c r="E43" s="1174" t="s">
        <v>26</v>
      </c>
      <c r="F43" s="1174"/>
      <c r="G43" s="1174"/>
      <c r="H43" s="1175"/>
      <c r="I43" s="86">
        <v>831</v>
      </c>
      <c r="J43" s="87">
        <v>1124</v>
      </c>
      <c r="K43" s="87">
        <v>1205</v>
      </c>
      <c r="L43" s="87">
        <v>1157</v>
      </c>
      <c r="M43" s="88">
        <v>866</v>
      </c>
    </row>
    <row r="44" spans="2:13" ht="27.75" customHeight="1">
      <c r="B44" s="1168"/>
      <c r="C44" s="1169"/>
      <c r="D44" s="85"/>
      <c r="E44" s="1174" t="s">
        <v>27</v>
      </c>
      <c r="F44" s="1174"/>
      <c r="G44" s="1174"/>
      <c r="H44" s="1175"/>
      <c r="I44" s="86">
        <v>1358</v>
      </c>
      <c r="J44" s="87">
        <v>984</v>
      </c>
      <c r="K44" s="87">
        <v>756</v>
      </c>
      <c r="L44" s="87">
        <v>543</v>
      </c>
      <c r="M44" s="88">
        <v>460</v>
      </c>
    </row>
    <row r="45" spans="2:13" ht="27.75" customHeight="1">
      <c r="B45" s="1168"/>
      <c r="C45" s="1169"/>
      <c r="D45" s="85"/>
      <c r="E45" s="1174" t="s">
        <v>28</v>
      </c>
      <c r="F45" s="1174"/>
      <c r="G45" s="1174"/>
      <c r="H45" s="1175"/>
      <c r="I45" s="86">
        <v>5361</v>
      </c>
      <c r="J45" s="87">
        <v>5268</v>
      </c>
      <c r="K45" s="87">
        <v>5113</v>
      </c>
      <c r="L45" s="87">
        <v>4980</v>
      </c>
      <c r="M45" s="88">
        <v>4775</v>
      </c>
    </row>
    <row r="46" spans="2:13" ht="27.75" customHeight="1">
      <c r="B46" s="1168"/>
      <c r="C46" s="1169"/>
      <c r="D46" s="85"/>
      <c r="E46" s="1174" t="s">
        <v>29</v>
      </c>
      <c r="F46" s="1174"/>
      <c r="G46" s="1174"/>
      <c r="H46" s="1175"/>
      <c r="I46" s="86">
        <v>79</v>
      </c>
      <c r="J46" s="87">
        <v>75</v>
      </c>
      <c r="K46" s="87">
        <v>71</v>
      </c>
      <c r="L46" s="87">
        <v>67</v>
      </c>
      <c r="M46" s="88">
        <v>58</v>
      </c>
    </row>
    <row r="47" spans="2:13" ht="27.75" customHeight="1">
      <c r="B47" s="1168"/>
      <c r="C47" s="1169"/>
      <c r="D47" s="85"/>
      <c r="E47" s="1174" t="s">
        <v>30</v>
      </c>
      <c r="F47" s="1174"/>
      <c r="G47" s="1174"/>
      <c r="H47" s="1175"/>
      <c r="I47" s="86" t="s">
        <v>476</v>
      </c>
      <c r="J47" s="87" t="s">
        <v>476</v>
      </c>
      <c r="K47" s="87" t="s">
        <v>476</v>
      </c>
      <c r="L47" s="87" t="s">
        <v>476</v>
      </c>
      <c r="M47" s="88" t="s">
        <v>476</v>
      </c>
    </row>
    <row r="48" spans="2:13" ht="27.75" customHeight="1">
      <c r="B48" s="1170"/>
      <c r="C48" s="1171"/>
      <c r="D48" s="85"/>
      <c r="E48" s="1174" t="s">
        <v>31</v>
      </c>
      <c r="F48" s="1174"/>
      <c r="G48" s="1174"/>
      <c r="H48" s="1175"/>
      <c r="I48" s="86" t="s">
        <v>476</v>
      </c>
      <c r="J48" s="87" t="s">
        <v>476</v>
      </c>
      <c r="K48" s="87" t="s">
        <v>476</v>
      </c>
      <c r="L48" s="87" t="s">
        <v>476</v>
      </c>
      <c r="M48" s="88" t="s">
        <v>476</v>
      </c>
    </row>
    <row r="49" spans="2:13" ht="27.75" customHeight="1">
      <c r="B49" s="1176" t="s">
        <v>32</v>
      </c>
      <c r="C49" s="1177"/>
      <c r="D49" s="89"/>
      <c r="E49" s="1174" t="s">
        <v>33</v>
      </c>
      <c r="F49" s="1174"/>
      <c r="G49" s="1174"/>
      <c r="H49" s="1175"/>
      <c r="I49" s="86">
        <v>2118</v>
      </c>
      <c r="J49" s="87">
        <v>2617</v>
      </c>
      <c r="K49" s="87">
        <v>3228</v>
      </c>
      <c r="L49" s="87">
        <v>3492</v>
      </c>
      <c r="M49" s="88">
        <v>3821</v>
      </c>
    </row>
    <row r="50" spans="2:13" ht="27.75" customHeight="1">
      <c r="B50" s="1168"/>
      <c r="C50" s="1169"/>
      <c r="D50" s="85"/>
      <c r="E50" s="1174" t="s">
        <v>34</v>
      </c>
      <c r="F50" s="1174"/>
      <c r="G50" s="1174"/>
      <c r="H50" s="1175"/>
      <c r="I50" s="86">
        <v>2671</v>
      </c>
      <c r="J50" s="87">
        <v>2531</v>
      </c>
      <c r="K50" s="87">
        <v>2203</v>
      </c>
      <c r="L50" s="87">
        <v>2111</v>
      </c>
      <c r="M50" s="88">
        <v>1666</v>
      </c>
    </row>
    <row r="51" spans="2:13" ht="27.75" customHeight="1">
      <c r="B51" s="1170"/>
      <c r="C51" s="1171"/>
      <c r="D51" s="85"/>
      <c r="E51" s="1174" t="s">
        <v>35</v>
      </c>
      <c r="F51" s="1174"/>
      <c r="G51" s="1174"/>
      <c r="H51" s="1175"/>
      <c r="I51" s="86">
        <v>14777</v>
      </c>
      <c r="J51" s="87">
        <v>15075</v>
      </c>
      <c r="K51" s="87">
        <v>15474</v>
      </c>
      <c r="L51" s="87">
        <v>15696</v>
      </c>
      <c r="M51" s="88">
        <v>15755</v>
      </c>
    </row>
    <row r="52" spans="2:13" ht="27.75" customHeight="1" thickBot="1">
      <c r="B52" s="1178" t="s">
        <v>36</v>
      </c>
      <c r="C52" s="1179"/>
      <c r="D52" s="90"/>
      <c r="E52" s="1180" t="s">
        <v>37</v>
      </c>
      <c r="F52" s="1180"/>
      <c r="G52" s="1180"/>
      <c r="H52" s="1181"/>
      <c r="I52" s="91">
        <v>8215</v>
      </c>
      <c r="J52" s="92">
        <v>7002</v>
      </c>
      <c r="K52" s="92">
        <v>5784</v>
      </c>
      <c r="L52" s="92">
        <v>5101</v>
      </c>
      <c r="M52" s="93">
        <v>4050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22034</v>
      </c>
      <c r="E3" s="116"/>
      <c r="F3" s="117">
        <v>47569</v>
      </c>
      <c r="G3" s="118"/>
      <c r="H3" s="119"/>
    </row>
    <row r="4" spans="1:8">
      <c r="A4" s="120"/>
      <c r="B4" s="121"/>
      <c r="C4" s="122"/>
      <c r="D4" s="123">
        <v>16153</v>
      </c>
      <c r="E4" s="124"/>
      <c r="F4" s="125">
        <v>26255</v>
      </c>
      <c r="G4" s="126"/>
      <c r="H4" s="127"/>
    </row>
    <row r="5" spans="1:8">
      <c r="A5" s="108" t="s">
        <v>509</v>
      </c>
      <c r="B5" s="113"/>
      <c r="C5" s="114"/>
      <c r="D5" s="115">
        <v>18933</v>
      </c>
      <c r="E5" s="116"/>
      <c r="F5" s="117">
        <v>50880</v>
      </c>
      <c r="G5" s="118"/>
      <c r="H5" s="119"/>
    </row>
    <row r="6" spans="1:8">
      <c r="A6" s="120"/>
      <c r="B6" s="121"/>
      <c r="C6" s="122"/>
      <c r="D6" s="123">
        <v>11155</v>
      </c>
      <c r="E6" s="124"/>
      <c r="F6" s="125">
        <v>26879</v>
      </c>
      <c r="G6" s="126"/>
      <c r="H6" s="127"/>
    </row>
    <row r="7" spans="1:8">
      <c r="A7" s="108" t="s">
        <v>510</v>
      </c>
      <c r="B7" s="113"/>
      <c r="C7" s="114"/>
      <c r="D7" s="115">
        <v>20964</v>
      </c>
      <c r="E7" s="116"/>
      <c r="F7" s="117">
        <v>63956</v>
      </c>
      <c r="G7" s="118"/>
      <c r="H7" s="119"/>
    </row>
    <row r="8" spans="1:8">
      <c r="A8" s="120"/>
      <c r="B8" s="121"/>
      <c r="C8" s="122"/>
      <c r="D8" s="123">
        <v>16734</v>
      </c>
      <c r="E8" s="124"/>
      <c r="F8" s="125">
        <v>29239</v>
      </c>
      <c r="G8" s="126"/>
      <c r="H8" s="127"/>
    </row>
    <row r="9" spans="1:8">
      <c r="A9" s="108" t="s">
        <v>511</v>
      </c>
      <c r="B9" s="113"/>
      <c r="C9" s="114"/>
      <c r="D9" s="115">
        <v>34176</v>
      </c>
      <c r="E9" s="116"/>
      <c r="F9" s="117">
        <v>66255</v>
      </c>
      <c r="G9" s="118"/>
      <c r="H9" s="119"/>
    </row>
    <row r="10" spans="1:8">
      <c r="A10" s="120"/>
      <c r="B10" s="121"/>
      <c r="C10" s="122"/>
      <c r="D10" s="123">
        <v>26526</v>
      </c>
      <c r="E10" s="124"/>
      <c r="F10" s="125">
        <v>31822</v>
      </c>
      <c r="G10" s="126"/>
      <c r="H10" s="127"/>
    </row>
    <row r="11" spans="1:8">
      <c r="A11" s="108" t="s">
        <v>512</v>
      </c>
      <c r="B11" s="113"/>
      <c r="C11" s="114"/>
      <c r="D11" s="115">
        <v>18350</v>
      </c>
      <c r="E11" s="116"/>
      <c r="F11" s="117">
        <v>47278</v>
      </c>
      <c r="G11" s="118"/>
      <c r="H11" s="119"/>
    </row>
    <row r="12" spans="1:8">
      <c r="A12" s="120"/>
      <c r="B12" s="121"/>
      <c r="C12" s="128"/>
      <c r="D12" s="123">
        <v>14397</v>
      </c>
      <c r="E12" s="124"/>
      <c r="F12" s="125">
        <v>24096</v>
      </c>
      <c r="G12" s="126"/>
      <c r="H12" s="127"/>
    </row>
    <row r="13" spans="1:8">
      <c r="A13" s="108"/>
      <c r="B13" s="113"/>
      <c r="C13" s="129"/>
      <c r="D13" s="130">
        <v>22891</v>
      </c>
      <c r="E13" s="131"/>
      <c r="F13" s="132">
        <v>55188</v>
      </c>
      <c r="G13" s="133"/>
      <c r="H13" s="119"/>
    </row>
    <row r="14" spans="1:8">
      <c r="A14" s="120"/>
      <c r="B14" s="121"/>
      <c r="C14" s="122"/>
      <c r="D14" s="123">
        <v>16993</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7.18</v>
      </c>
      <c r="C19" s="134">
        <f>ROUND(VALUE(SUBSTITUTE(実質収支比率等に係る経年分析!G$48,"▲","-")),2)</f>
        <v>6.55</v>
      </c>
      <c r="D19" s="134">
        <f>ROUND(VALUE(SUBSTITUTE(実質収支比率等に係る経年分析!H$48,"▲","-")),2)</f>
        <v>5.19</v>
      </c>
      <c r="E19" s="134">
        <f>ROUND(VALUE(SUBSTITUTE(実質収支比率等に係る経年分析!I$48,"▲","-")),2)</f>
        <v>5.26</v>
      </c>
      <c r="F19" s="134">
        <f>ROUND(VALUE(SUBSTITUTE(実質収支比率等に係る経年分析!J$48,"▲","-")),2)</f>
        <v>7.28</v>
      </c>
    </row>
    <row r="20" spans="1:11">
      <c r="A20" s="134" t="s">
        <v>42</v>
      </c>
      <c r="B20" s="134">
        <f>ROUND(VALUE(SUBSTITUTE(実質収支比率等に係る経年分析!F$47,"▲","-")),2)</f>
        <v>5.97</v>
      </c>
      <c r="C20" s="134">
        <f>ROUND(VALUE(SUBSTITUTE(実質収支比率等に係る経年分析!G$47,"▲","-")),2)</f>
        <v>6.49</v>
      </c>
      <c r="D20" s="134">
        <f>ROUND(VALUE(SUBSTITUTE(実質収支比率等に係る経年分析!H$47,"▲","-")),2)</f>
        <v>9.52</v>
      </c>
      <c r="E20" s="134">
        <f>ROUND(VALUE(SUBSTITUTE(実質収支比率等に係る経年分析!I$47,"▲","-")),2)</f>
        <v>9.76</v>
      </c>
      <c r="F20" s="134">
        <f>ROUND(VALUE(SUBSTITUTE(実質収支比率等に係る経年分析!J$47,"▲","-")),2)</f>
        <v>8.9600000000000009</v>
      </c>
    </row>
    <row r="21" spans="1:11">
      <c r="A21" s="134" t="s">
        <v>43</v>
      </c>
      <c r="B21" s="134">
        <f>IF(ISNUMBER(VALUE(SUBSTITUTE(実質収支比率等に係る経年分析!F$49,"▲","-"))),ROUND(VALUE(SUBSTITUTE(実質収支比率等に係る経年分析!F$49,"▲","-")),2),NA())</f>
        <v>7.6</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1.28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2066</v>
      </c>
      <c r="E42" s="136"/>
      <c r="F42" s="136"/>
      <c r="G42" s="136">
        <f>'実質公債費比率（分子）の構造'!L$52</f>
        <v>2141</v>
      </c>
      <c r="H42" s="136"/>
      <c r="I42" s="136"/>
      <c r="J42" s="136">
        <f>'実質公債費比率（分子）の構造'!M$52</f>
        <v>2069</v>
      </c>
      <c r="K42" s="136"/>
      <c r="L42" s="136"/>
      <c r="M42" s="136">
        <f>'実質公債費比率（分子）の構造'!N$52</f>
        <v>1985</v>
      </c>
      <c r="N42" s="136"/>
      <c r="O42" s="136"/>
      <c r="P42" s="136">
        <f>'実質公債費比率（分子）の構造'!O$52</f>
        <v>1572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133</v>
      </c>
      <c r="C44" s="136"/>
      <c r="D44" s="136"/>
      <c r="E44" s="136">
        <f>'実質公債費比率（分子）の構造'!L$50</f>
        <v>102</v>
      </c>
      <c r="F44" s="136"/>
      <c r="G44" s="136"/>
      <c r="H44" s="136">
        <f>'実質公債費比率（分子）の構造'!M$50</f>
        <v>74</v>
      </c>
      <c r="I44" s="136"/>
      <c r="J44" s="136"/>
      <c r="K44" s="136">
        <f>'実質公債費比率（分子）の構造'!N$50</f>
        <v>13</v>
      </c>
      <c r="L44" s="136"/>
      <c r="M44" s="136"/>
      <c r="N44" s="136">
        <f>'実質公債費比率（分子）の構造'!O$50</f>
        <v>11</v>
      </c>
      <c r="O44" s="136"/>
      <c r="P44" s="136"/>
    </row>
    <row r="45" spans="1:16">
      <c r="A45" s="136" t="s">
        <v>53</v>
      </c>
      <c r="B45" s="136">
        <f>'実質公債費比率（分子）の構造'!K$49</f>
        <v>356</v>
      </c>
      <c r="C45" s="136"/>
      <c r="D45" s="136"/>
      <c r="E45" s="136">
        <f>'実質公債費比率（分子）の構造'!L$49</f>
        <v>346</v>
      </c>
      <c r="F45" s="136"/>
      <c r="G45" s="136"/>
      <c r="H45" s="136">
        <f>'実質公債費比率（分子）の構造'!M$49</f>
        <v>303</v>
      </c>
      <c r="I45" s="136"/>
      <c r="J45" s="136"/>
      <c r="K45" s="136">
        <f>'実質公債費比率（分子）の構造'!N$49</f>
        <v>242</v>
      </c>
      <c r="L45" s="136"/>
      <c r="M45" s="136"/>
      <c r="N45" s="136">
        <f>'実質公債費比率（分子）の構造'!O$49</f>
        <v>90</v>
      </c>
      <c r="O45" s="136"/>
      <c r="P45" s="136"/>
    </row>
    <row r="46" spans="1:16">
      <c r="A46" s="136" t="s">
        <v>54</v>
      </c>
      <c r="B46" s="136">
        <f>'実質公債費比率（分子）の構造'!K$48</f>
        <v>150</v>
      </c>
      <c r="C46" s="136"/>
      <c r="D46" s="136"/>
      <c r="E46" s="136">
        <f>'実質公債費比率（分子）の構造'!L$48</f>
        <v>209</v>
      </c>
      <c r="F46" s="136"/>
      <c r="G46" s="136"/>
      <c r="H46" s="136">
        <f>'実質公債費比率（分子）の構造'!M$48</f>
        <v>174</v>
      </c>
      <c r="I46" s="136"/>
      <c r="J46" s="136"/>
      <c r="K46" s="136">
        <f>'実質公債費比率（分子）の構造'!N$48</f>
        <v>138</v>
      </c>
      <c r="L46" s="136"/>
      <c r="M46" s="136"/>
      <c r="N46" s="136">
        <f>'実質公債費比率（分子）の構造'!O$48</f>
        <v>97</v>
      </c>
      <c r="O46" s="136"/>
      <c r="P46" s="136"/>
    </row>
    <row r="47" spans="1:16">
      <c r="A47" s="136" t="s">
        <v>55</v>
      </c>
      <c r="B47" s="136">
        <f>'実質公債費比率（分子）の構造'!K$47</f>
        <v>9</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2152</v>
      </c>
      <c r="C49" s="136"/>
      <c r="D49" s="136"/>
      <c r="E49" s="136">
        <f>'実質公債費比率（分子）の構造'!L$45</f>
        <v>2152</v>
      </c>
      <c r="F49" s="136"/>
      <c r="G49" s="136"/>
      <c r="H49" s="136">
        <f>'実質公債費比率（分子）の構造'!M$45</f>
        <v>2150</v>
      </c>
      <c r="I49" s="136"/>
      <c r="J49" s="136"/>
      <c r="K49" s="136">
        <f>'実質公債費比率（分子）の構造'!N$45</f>
        <v>2122</v>
      </c>
      <c r="L49" s="136"/>
      <c r="M49" s="136"/>
      <c r="N49" s="136">
        <f>'実質公債費比率（分子）の構造'!O$45</f>
        <v>2034</v>
      </c>
      <c r="O49" s="136"/>
      <c r="P49" s="136"/>
    </row>
    <row r="50" spans="1:16">
      <c r="A50" s="136" t="s">
        <v>57</v>
      </c>
      <c r="B50" s="136" t="e">
        <f>NA()</f>
        <v>#N/A</v>
      </c>
      <c r="C50" s="136">
        <f>IF(ISNUMBER('実質公債費比率（分子）の構造'!K$53),'実質公債費比率（分子）の構造'!K$53,NA())</f>
        <v>734</v>
      </c>
      <c r="D50" s="136" t="e">
        <f>NA()</f>
        <v>#N/A</v>
      </c>
      <c r="E50" s="136" t="e">
        <f>NA()</f>
        <v>#N/A</v>
      </c>
      <c r="F50" s="136">
        <f>IF(ISNUMBER('実質公債費比率（分子）の構造'!L$53),'実質公債費比率（分子）の構造'!L$53,NA())</f>
        <v>668</v>
      </c>
      <c r="G50" s="136" t="e">
        <f>NA()</f>
        <v>#N/A</v>
      </c>
      <c r="H50" s="136" t="e">
        <f>NA()</f>
        <v>#N/A</v>
      </c>
      <c r="I50" s="136">
        <f>IF(ISNUMBER('実質公債費比率（分子）の構造'!M$53),'実質公債費比率（分子）の構造'!M$53,NA())</f>
        <v>632</v>
      </c>
      <c r="J50" s="136" t="e">
        <f>NA()</f>
        <v>#N/A</v>
      </c>
      <c r="K50" s="136" t="e">
        <f>NA()</f>
        <v>#N/A</v>
      </c>
      <c r="L50" s="136">
        <f>IF(ISNUMBER('実質公債費比率（分子）の構造'!N$53),'実質公債費比率（分子）の構造'!N$53,NA())</f>
        <v>530</v>
      </c>
      <c r="M50" s="136" t="e">
        <f>NA()</f>
        <v>#N/A</v>
      </c>
      <c r="N50" s="136" t="e">
        <f>NA()</f>
        <v>#N/A</v>
      </c>
      <c r="O50" s="136">
        <f>IF(ISNUMBER('実質公債費比率（分子）の構造'!O$53),'実質公債費比率（分子）の構造'!O$53,NA())</f>
        <v>660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14777</v>
      </c>
      <c r="E56" s="135"/>
      <c r="F56" s="135"/>
      <c r="G56" s="135">
        <f>'将来負担比率（分子）の構造'!J$51</f>
        <v>15075</v>
      </c>
      <c r="H56" s="135"/>
      <c r="I56" s="135"/>
      <c r="J56" s="135">
        <f>'将来負担比率（分子）の構造'!K$51</f>
        <v>15474</v>
      </c>
      <c r="K56" s="135"/>
      <c r="L56" s="135"/>
      <c r="M56" s="135">
        <f>'将来負担比率（分子）の構造'!L$51</f>
        <v>15696</v>
      </c>
      <c r="N56" s="135"/>
      <c r="O56" s="135"/>
      <c r="P56" s="135">
        <f>'将来負担比率（分子）の構造'!M$51</f>
        <v>15755</v>
      </c>
    </row>
    <row r="57" spans="1:16">
      <c r="A57" s="135" t="s">
        <v>34</v>
      </c>
      <c r="B57" s="135"/>
      <c r="C57" s="135"/>
      <c r="D57" s="135">
        <f>'将来負担比率（分子）の構造'!I$50</f>
        <v>2671</v>
      </c>
      <c r="E57" s="135"/>
      <c r="F57" s="135"/>
      <c r="G57" s="135">
        <f>'将来負担比率（分子）の構造'!J$50</f>
        <v>2531</v>
      </c>
      <c r="H57" s="135"/>
      <c r="I57" s="135"/>
      <c r="J57" s="135">
        <f>'将来負担比率（分子）の構造'!K$50</f>
        <v>2203</v>
      </c>
      <c r="K57" s="135"/>
      <c r="L57" s="135"/>
      <c r="M57" s="135">
        <f>'将来負担比率（分子）の構造'!L$50</f>
        <v>2111</v>
      </c>
      <c r="N57" s="135"/>
      <c r="O57" s="135"/>
      <c r="P57" s="135">
        <f>'将来負担比率（分子）の構造'!M$50</f>
        <v>1666</v>
      </c>
    </row>
    <row r="58" spans="1:16">
      <c r="A58" s="135" t="s">
        <v>33</v>
      </c>
      <c r="B58" s="135"/>
      <c r="C58" s="135"/>
      <c r="D58" s="135">
        <f>'将来負担比率（分子）の構造'!I$49</f>
        <v>2118</v>
      </c>
      <c r="E58" s="135"/>
      <c r="F58" s="135"/>
      <c r="G58" s="135">
        <f>'将来負担比率（分子）の構造'!J$49</f>
        <v>2617</v>
      </c>
      <c r="H58" s="135"/>
      <c r="I58" s="135"/>
      <c r="J58" s="135">
        <f>'将来負担比率（分子）の構造'!K$49</f>
        <v>3228</v>
      </c>
      <c r="K58" s="135"/>
      <c r="L58" s="135"/>
      <c r="M58" s="135">
        <f>'将来負担比率（分子）の構造'!L$49</f>
        <v>3492</v>
      </c>
      <c r="N58" s="135"/>
      <c r="O58" s="135"/>
      <c r="P58" s="135">
        <f>'将来負担比率（分子）の構造'!M$49</f>
        <v>3821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79</v>
      </c>
      <c r="C61" s="135"/>
      <c r="D61" s="135"/>
      <c r="E61" s="135">
        <f>'将来負担比率（分子）の構造'!J$46</f>
        <v>75</v>
      </c>
      <c r="F61" s="135"/>
      <c r="G61" s="135"/>
      <c r="H61" s="135">
        <f>'将来負担比率（分子）の構造'!K$46</f>
        <v>71</v>
      </c>
      <c r="I61" s="135"/>
      <c r="J61" s="135"/>
      <c r="K61" s="135">
        <f>'将来負担比率（分子）の構造'!L$46</f>
        <v>67</v>
      </c>
      <c r="L61" s="135"/>
      <c r="M61" s="135"/>
      <c r="N61" s="135">
        <f>'将来負担比率（分子）の構造'!M$46</f>
        <v>58</v>
      </c>
      <c r="O61" s="135"/>
      <c r="P61" s="135"/>
    </row>
    <row r="62" spans="1:16">
      <c r="A62" s="135" t="s">
        <v>28</v>
      </c>
      <c r="B62" s="135">
        <f>'将来負担比率（分子）の構造'!I$45</f>
        <v>5361</v>
      </c>
      <c r="C62" s="135"/>
      <c r="D62" s="135"/>
      <c r="E62" s="135">
        <f>'将来負担比率（分子）の構造'!J$45</f>
        <v>5268</v>
      </c>
      <c r="F62" s="135"/>
      <c r="G62" s="135"/>
      <c r="H62" s="135">
        <f>'将来負担比率（分子）の構造'!K$45</f>
        <v>5113</v>
      </c>
      <c r="I62" s="135"/>
      <c r="J62" s="135"/>
      <c r="K62" s="135">
        <f>'将来負担比率（分子）の構造'!L$45</f>
        <v>4980</v>
      </c>
      <c r="L62" s="135"/>
      <c r="M62" s="135"/>
      <c r="N62" s="135">
        <f>'将来負担比率（分子）の構造'!M$45</f>
        <v>4775</v>
      </c>
      <c r="O62" s="135"/>
      <c r="P62" s="135"/>
    </row>
    <row r="63" spans="1:16">
      <c r="A63" s="135" t="s">
        <v>27</v>
      </c>
      <c r="B63" s="135">
        <f>'将来負担比率（分子）の構造'!I$44</f>
        <v>1358</v>
      </c>
      <c r="C63" s="135"/>
      <c r="D63" s="135"/>
      <c r="E63" s="135">
        <f>'将来負担比率（分子）の構造'!J$44</f>
        <v>984</v>
      </c>
      <c r="F63" s="135"/>
      <c r="G63" s="135"/>
      <c r="H63" s="135">
        <f>'将来負担比率（分子）の構造'!K$44</f>
        <v>756</v>
      </c>
      <c r="I63" s="135"/>
      <c r="J63" s="135"/>
      <c r="K63" s="135">
        <f>'将来負担比率（分子）の構造'!L$44</f>
        <v>543</v>
      </c>
      <c r="L63" s="135"/>
      <c r="M63" s="135"/>
      <c r="N63" s="135">
        <f>'将来負担比率（分子）の構造'!M$44</f>
        <v>460</v>
      </c>
      <c r="O63" s="135"/>
      <c r="P63" s="135"/>
    </row>
    <row r="64" spans="1:16">
      <c r="A64" s="135" t="s">
        <v>26</v>
      </c>
      <c r="B64" s="135">
        <f>'将来負担比率（分子）の構造'!I$43</f>
        <v>831</v>
      </c>
      <c r="C64" s="135"/>
      <c r="D64" s="135"/>
      <c r="E64" s="135">
        <f>'将来負担比率（分子）の構造'!J$43</f>
        <v>1124</v>
      </c>
      <c r="F64" s="135"/>
      <c r="G64" s="135"/>
      <c r="H64" s="135">
        <f>'将来負担比率（分子）の構造'!K$43</f>
        <v>1205</v>
      </c>
      <c r="I64" s="135"/>
      <c r="J64" s="135"/>
      <c r="K64" s="135">
        <f>'将来負担比率（分子）の構造'!L$43</f>
        <v>1157</v>
      </c>
      <c r="L64" s="135"/>
      <c r="M64" s="135"/>
      <c r="N64" s="135">
        <f>'将来負担比率（分子）の構造'!M$43</f>
        <v>866</v>
      </c>
      <c r="O64" s="135"/>
      <c r="P64" s="135"/>
    </row>
    <row r="65" spans="1:16">
      <c r="A65" s="135" t="s">
        <v>25</v>
      </c>
      <c r="B65" s="135">
        <f>'将来負担比率（分子）の構造'!I$42</f>
        <v>798</v>
      </c>
      <c r="C65" s="135"/>
      <c r="D65" s="135"/>
      <c r="E65" s="135">
        <f>'将来負担比率（分子）の構造'!J$42</f>
        <v>406</v>
      </c>
      <c r="F65" s="135"/>
      <c r="G65" s="135"/>
      <c r="H65" s="135">
        <f>'将来負担比率（分子）の構造'!K$42</f>
        <v>388</v>
      </c>
      <c r="I65" s="135"/>
      <c r="J65" s="135"/>
      <c r="K65" s="135">
        <f>'将来負担比率（分子）の構造'!L$42</f>
        <v>308</v>
      </c>
      <c r="L65" s="135"/>
      <c r="M65" s="135"/>
      <c r="N65" s="135">
        <f>'将来負担比率（分子）の構造'!M$42</f>
        <v>179</v>
      </c>
      <c r="O65" s="135"/>
      <c r="P65" s="135"/>
    </row>
    <row r="66" spans="1:16">
      <c r="A66" s="135" t="s">
        <v>24</v>
      </c>
      <c r="B66" s="135">
        <f>'将来負担比率（分子）の構造'!I$41</f>
        <v>19354</v>
      </c>
      <c r="C66" s="135"/>
      <c r="D66" s="135"/>
      <c r="E66" s="135">
        <f>'将来負担比率（分子）の構造'!J$41</f>
        <v>19367</v>
      </c>
      <c r="F66" s="135"/>
      <c r="G66" s="135"/>
      <c r="H66" s="135">
        <f>'将来負担比率（分子）の構造'!K$41</f>
        <v>19156</v>
      </c>
      <c r="I66" s="135"/>
      <c r="J66" s="135"/>
      <c r="K66" s="135">
        <f>'将来負担比率（分子）の構造'!L$41</f>
        <v>19346</v>
      </c>
      <c r="L66" s="135"/>
      <c r="M66" s="135"/>
      <c r="N66" s="135">
        <f>'将来負担比率（分子）の構造'!M$41</f>
        <v>18954</v>
      </c>
      <c r="O66" s="135"/>
      <c r="P66" s="135"/>
    </row>
    <row r="67" spans="1:16">
      <c r="A67" s="135" t="s">
        <v>61</v>
      </c>
      <c r="B67" s="135" t="e">
        <f>NA()</f>
        <v>#N/A</v>
      </c>
      <c r="C67" s="135">
        <f>IF(ISNUMBER('将来負担比率（分子）の構造'!I$52), IF('将来負担比率（分子）の構造'!I$52 &lt; 0, 0, '将来負担比率（分子）の構造'!I$52), NA())</f>
        <v>8215</v>
      </c>
      <c r="D67" s="135" t="e">
        <f>NA()</f>
        <v>#N/A</v>
      </c>
      <c r="E67" s="135" t="e">
        <f>NA()</f>
        <v>#N/A</v>
      </c>
      <c r="F67" s="135">
        <f>IF(ISNUMBER('将来負担比率（分子）の構造'!J$52), IF('将来負担比率（分子）の構造'!J$52 &lt; 0, 0, '将来負担比率（分子）の構造'!J$52), NA())</f>
        <v>7002</v>
      </c>
      <c r="G67" s="135" t="e">
        <f>NA()</f>
        <v>#N/A</v>
      </c>
      <c r="H67" s="135" t="e">
        <f>NA()</f>
        <v>#N/A</v>
      </c>
      <c r="I67" s="135">
        <f>IF(ISNUMBER('将来負担比率（分子）の構造'!K$52), IF('将来負担比率（分子）の構造'!K$52 &lt; 0, 0, '将来負担比率（分子）の構造'!K$52), NA())</f>
        <v>5784</v>
      </c>
      <c r="J67" s="135" t="e">
        <f>NA()</f>
        <v>#N/A</v>
      </c>
      <c r="K67" s="135" t="e">
        <f>NA()</f>
        <v>#N/A</v>
      </c>
      <c r="L67" s="135">
        <f>IF(ISNUMBER('将来負担比率（分子）の構造'!L$52), IF('将来負担比率（分子）の構造'!L$52 &lt; 0, 0, '将来負担比率（分子）の構造'!L$52), NA())</f>
        <v>5101</v>
      </c>
      <c r="M67" s="135" t="e">
        <f>NA()</f>
        <v>#N/A</v>
      </c>
      <c r="N67" s="135" t="e">
        <f>NA()</f>
        <v>#N/A</v>
      </c>
      <c r="O67" s="135">
        <f>IF(ISNUMBER('将来負担比率（分子）の構造'!M$52), IF('将来負担比率（分子）の構造'!M$52 &lt; 0, 0, '将来負担比率（分子）の構造'!M$52), NA())</f>
        <v>4050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9223863</v>
      </c>
      <c r="S5" s="583"/>
      <c r="T5" s="583"/>
      <c r="U5" s="583"/>
      <c r="V5" s="583"/>
      <c r="W5" s="583"/>
      <c r="X5" s="583"/>
      <c r="Y5" s="584"/>
      <c r="Z5" s="585">
        <v>31.3</v>
      </c>
      <c r="AA5" s="585"/>
      <c r="AB5" s="585"/>
      <c r="AC5" s="585"/>
      <c r="AD5" s="586">
        <v>8528221</v>
      </c>
      <c r="AE5" s="586"/>
      <c r="AF5" s="586"/>
      <c r="AG5" s="586"/>
      <c r="AH5" s="586"/>
      <c r="AI5" s="586"/>
      <c r="AJ5" s="586"/>
      <c r="AK5" s="586"/>
      <c r="AL5" s="587">
        <v>59.3</v>
      </c>
      <c r="AM5" s="588"/>
      <c r="AN5" s="588"/>
      <c r="AO5" s="589"/>
      <c r="AP5" s="579" t="s">
        <v>205</v>
      </c>
      <c r="AQ5" s="580"/>
      <c r="AR5" s="580"/>
      <c r="AS5" s="580"/>
      <c r="AT5" s="580"/>
      <c r="AU5" s="580"/>
      <c r="AV5" s="580"/>
      <c r="AW5" s="580"/>
      <c r="AX5" s="580"/>
      <c r="AY5" s="580"/>
      <c r="AZ5" s="580"/>
      <c r="BA5" s="580"/>
      <c r="BB5" s="580"/>
      <c r="BC5" s="580"/>
      <c r="BD5" s="580"/>
      <c r="BE5" s="580"/>
      <c r="BF5" s="581"/>
      <c r="BG5" s="593">
        <v>8528221</v>
      </c>
      <c r="BH5" s="594"/>
      <c r="BI5" s="594"/>
      <c r="BJ5" s="594"/>
      <c r="BK5" s="594"/>
      <c r="BL5" s="594"/>
      <c r="BM5" s="594"/>
      <c r="BN5" s="595"/>
      <c r="BO5" s="596">
        <v>92.5</v>
      </c>
      <c r="BP5" s="596"/>
      <c r="BQ5" s="596"/>
      <c r="BR5" s="596"/>
      <c r="BS5" s="597">
        <v>40943</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116023</v>
      </c>
      <c r="S6" s="594"/>
      <c r="T6" s="594"/>
      <c r="U6" s="594"/>
      <c r="V6" s="594"/>
      <c r="W6" s="594"/>
      <c r="X6" s="594"/>
      <c r="Y6" s="595"/>
      <c r="Z6" s="596">
        <v>0.4</v>
      </c>
      <c r="AA6" s="596"/>
      <c r="AB6" s="596"/>
      <c r="AC6" s="596"/>
      <c r="AD6" s="597">
        <v>116023</v>
      </c>
      <c r="AE6" s="597"/>
      <c r="AF6" s="597"/>
      <c r="AG6" s="597"/>
      <c r="AH6" s="597"/>
      <c r="AI6" s="597"/>
      <c r="AJ6" s="597"/>
      <c r="AK6" s="597"/>
      <c r="AL6" s="598">
        <v>0.8</v>
      </c>
      <c r="AM6" s="599"/>
      <c r="AN6" s="599"/>
      <c r="AO6" s="600"/>
      <c r="AP6" s="590" t="s">
        <v>210</v>
      </c>
      <c r="AQ6" s="591"/>
      <c r="AR6" s="591"/>
      <c r="AS6" s="591"/>
      <c r="AT6" s="591"/>
      <c r="AU6" s="591"/>
      <c r="AV6" s="591"/>
      <c r="AW6" s="591"/>
      <c r="AX6" s="591"/>
      <c r="AY6" s="591"/>
      <c r="AZ6" s="591"/>
      <c r="BA6" s="591"/>
      <c r="BB6" s="591"/>
      <c r="BC6" s="591"/>
      <c r="BD6" s="591"/>
      <c r="BE6" s="591"/>
      <c r="BF6" s="592"/>
      <c r="BG6" s="593">
        <v>8528221</v>
      </c>
      <c r="BH6" s="594"/>
      <c r="BI6" s="594"/>
      <c r="BJ6" s="594"/>
      <c r="BK6" s="594"/>
      <c r="BL6" s="594"/>
      <c r="BM6" s="594"/>
      <c r="BN6" s="595"/>
      <c r="BO6" s="596">
        <v>92.5</v>
      </c>
      <c r="BP6" s="596"/>
      <c r="BQ6" s="596"/>
      <c r="BR6" s="596"/>
      <c r="BS6" s="597">
        <v>40943</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279040</v>
      </c>
      <c r="CS6" s="594"/>
      <c r="CT6" s="594"/>
      <c r="CU6" s="594"/>
      <c r="CV6" s="594"/>
      <c r="CW6" s="594"/>
      <c r="CX6" s="594"/>
      <c r="CY6" s="595"/>
      <c r="CZ6" s="596">
        <v>1</v>
      </c>
      <c r="DA6" s="596"/>
      <c r="DB6" s="596"/>
      <c r="DC6" s="596"/>
      <c r="DD6" s="602" t="s">
        <v>212</v>
      </c>
      <c r="DE6" s="594"/>
      <c r="DF6" s="594"/>
      <c r="DG6" s="594"/>
      <c r="DH6" s="594"/>
      <c r="DI6" s="594"/>
      <c r="DJ6" s="594"/>
      <c r="DK6" s="594"/>
      <c r="DL6" s="594"/>
      <c r="DM6" s="594"/>
      <c r="DN6" s="594"/>
      <c r="DO6" s="594"/>
      <c r="DP6" s="595"/>
      <c r="DQ6" s="602">
        <v>279040</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65197</v>
      </c>
      <c r="S7" s="594"/>
      <c r="T7" s="594"/>
      <c r="U7" s="594"/>
      <c r="V7" s="594"/>
      <c r="W7" s="594"/>
      <c r="X7" s="594"/>
      <c r="Y7" s="595"/>
      <c r="Z7" s="596">
        <v>0.2</v>
      </c>
      <c r="AA7" s="596"/>
      <c r="AB7" s="596"/>
      <c r="AC7" s="596"/>
      <c r="AD7" s="597">
        <v>65197</v>
      </c>
      <c r="AE7" s="597"/>
      <c r="AF7" s="597"/>
      <c r="AG7" s="597"/>
      <c r="AH7" s="597"/>
      <c r="AI7" s="597"/>
      <c r="AJ7" s="597"/>
      <c r="AK7" s="597"/>
      <c r="AL7" s="598">
        <v>0.5</v>
      </c>
      <c r="AM7" s="599"/>
      <c r="AN7" s="599"/>
      <c r="AO7" s="600"/>
      <c r="AP7" s="590" t="s">
        <v>214</v>
      </c>
      <c r="AQ7" s="591"/>
      <c r="AR7" s="591"/>
      <c r="AS7" s="591"/>
      <c r="AT7" s="591"/>
      <c r="AU7" s="591"/>
      <c r="AV7" s="591"/>
      <c r="AW7" s="591"/>
      <c r="AX7" s="591"/>
      <c r="AY7" s="591"/>
      <c r="AZ7" s="591"/>
      <c r="BA7" s="591"/>
      <c r="BB7" s="591"/>
      <c r="BC7" s="591"/>
      <c r="BD7" s="591"/>
      <c r="BE7" s="591"/>
      <c r="BF7" s="592"/>
      <c r="BG7" s="593">
        <v>4570647</v>
      </c>
      <c r="BH7" s="594"/>
      <c r="BI7" s="594"/>
      <c r="BJ7" s="594"/>
      <c r="BK7" s="594"/>
      <c r="BL7" s="594"/>
      <c r="BM7" s="594"/>
      <c r="BN7" s="595"/>
      <c r="BO7" s="596">
        <v>49.6</v>
      </c>
      <c r="BP7" s="596"/>
      <c r="BQ7" s="596"/>
      <c r="BR7" s="596"/>
      <c r="BS7" s="597">
        <v>40943</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3447694</v>
      </c>
      <c r="CS7" s="594"/>
      <c r="CT7" s="594"/>
      <c r="CU7" s="594"/>
      <c r="CV7" s="594"/>
      <c r="CW7" s="594"/>
      <c r="CX7" s="594"/>
      <c r="CY7" s="595"/>
      <c r="CZ7" s="596">
        <v>12.2</v>
      </c>
      <c r="DA7" s="596"/>
      <c r="DB7" s="596"/>
      <c r="DC7" s="596"/>
      <c r="DD7" s="602">
        <v>21593</v>
      </c>
      <c r="DE7" s="594"/>
      <c r="DF7" s="594"/>
      <c r="DG7" s="594"/>
      <c r="DH7" s="594"/>
      <c r="DI7" s="594"/>
      <c r="DJ7" s="594"/>
      <c r="DK7" s="594"/>
      <c r="DL7" s="594"/>
      <c r="DM7" s="594"/>
      <c r="DN7" s="594"/>
      <c r="DO7" s="594"/>
      <c r="DP7" s="595"/>
      <c r="DQ7" s="602">
        <v>2981159</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78044</v>
      </c>
      <c r="S8" s="594"/>
      <c r="T8" s="594"/>
      <c r="U8" s="594"/>
      <c r="V8" s="594"/>
      <c r="W8" s="594"/>
      <c r="X8" s="594"/>
      <c r="Y8" s="595"/>
      <c r="Z8" s="596">
        <v>0.3</v>
      </c>
      <c r="AA8" s="596"/>
      <c r="AB8" s="596"/>
      <c r="AC8" s="596"/>
      <c r="AD8" s="597">
        <v>78044</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119383</v>
      </c>
      <c r="BH8" s="594"/>
      <c r="BI8" s="594"/>
      <c r="BJ8" s="594"/>
      <c r="BK8" s="594"/>
      <c r="BL8" s="594"/>
      <c r="BM8" s="594"/>
      <c r="BN8" s="595"/>
      <c r="BO8" s="596">
        <v>1.3</v>
      </c>
      <c r="BP8" s="596"/>
      <c r="BQ8" s="596"/>
      <c r="BR8" s="596"/>
      <c r="BS8" s="602" t="s">
        <v>107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15575425</v>
      </c>
      <c r="CS8" s="594"/>
      <c r="CT8" s="594"/>
      <c r="CU8" s="594"/>
      <c r="CV8" s="594"/>
      <c r="CW8" s="594"/>
      <c r="CX8" s="594"/>
      <c r="CY8" s="595"/>
      <c r="CZ8" s="596">
        <v>54.9</v>
      </c>
      <c r="DA8" s="596"/>
      <c r="DB8" s="596"/>
      <c r="DC8" s="596"/>
      <c r="DD8" s="602">
        <v>146976</v>
      </c>
      <c r="DE8" s="594"/>
      <c r="DF8" s="594"/>
      <c r="DG8" s="594"/>
      <c r="DH8" s="594"/>
      <c r="DI8" s="594"/>
      <c r="DJ8" s="594"/>
      <c r="DK8" s="594"/>
      <c r="DL8" s="594"/>
      <c r="DM8" s="594"/>
      <c r="DN8" s="594"/>
      <c r="DO8" s="594"/>
      <c r="DP8" s="595"/>
      <c r="DQ8" s="602">
        <v>7109844</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76626</v>
      </c>
      <c r="S9" s="594"/>
      <c r="T9" s="594"/>
      <c r="U9" s="594"/>
      <c r="V9" s="594"/>
      <c r="W9" s="594"/>
      <c r="X9" s="594"/>
      <c r="Y9" s="595"/>
      <c r="Z9" s="596">
        <v>0.3</v>
      </c>
      <c r="AA9" s="596"/>
      <c r="AB9" s="596"/>
      <c r="AC9" s="596"/>
      <c r="AD9" s="597">
        <v>76626</v>
      </c>
      <c r="AE9" s="597"/>
      <c r="AF9" s="597"/>
      <c r="AG9" s="597"/>
      <c r="AH9" s="597"/>
      <c r="AI9" s="597"/>
      <c r="AJ9" s="597"/>
      <c r="AK9" s="597"/>
      <c r="AL9" s="598">
        <v>0.5</v>
      </c>
      <c r="AM9" s="599"/>
      <c r="AN9" s="599"/>
      <c r="AO9" s="600"/>
      <c r="AP9" s="590" t="s">
        <v>220</v>
      </c>
      <c r="AQ9" s="591"/>
      <c r="AR9" s="591"/>
      <c r="AS9" s="591"/>
      <c r="AT9" s="591"/>
      <c r="AU9" s="591"/>
      <c r="AV9" s="591"/>
      <c r="AW9" s="591"/>
      <c r="AX9" s="591"/>
      <c r="AY9" s="591"/>
      <c r="AZ9" s="591"/>
      <c r="BA9" s="591"/>
      <c r="BB9" s="591"/>
      <c r="BC9" s="591"/>
      <c r="BD9" s="591"/>
      <c r="BE9" s="591"/>
      <c r="BF9" s="592"/>
      <c r="BG9" s="593">
        <v>4144283</v>
      </c>
      <c r="BH9" s="594"/>
      <c r="BI9" s="594"/>
      <c r="BJ9" s="594"/>
      <c r="BK9" s="594"/>
      <c r="BL9" s="594"/>
      <c r="BM9" s="594"/>
      <c r="BN9" s="595"/>
      <c r="BO9" s="596">
        <v>44.9</v>
      </c>
      <c r="BP9" s="596"/>
      <c r="BQ9" s="596"/>
      <c r="BR9" s="596"/>
      <c r="BS9" s="602" t="s">
        <v>107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1757764</v>
      </c>
      <c r="CS9" s="594"/>
      <c r="CT9" s="594"/>
      <c r="CU9" s="594"/>
      <c r="CV9" s="594"/>
      <c r="CW9" s="594"/>
      <c r="CX9" s="594"/>
      <c r="CY9" s="595"/>
      <c r="CZ9" s="596">
        <v>6.2</v>
      </c>
      <c r="DA9" s="596"/>
      <c r="DB9" s="596"/>
      <c r="DC9" s="596"/>
      <c r="DD9" s="602">
        <v>421</v>
      </c>
      <c r="DE9" s="594"/>
      <c r="DF9" s="594"/>
      <c r="DG9" s="594"/>
      <c r="DH9" s="594"/>
      <c r="DI9" s="594"/>
      <c r="DJ9" s="594"/>
      <c r="DK9" s="594"/>
      <c r="DL9" s="594"/>
      <c r="DM9" s="594"/>
      <c r="DN9" s="594"/>
      <c r="DO9" s="594"/>
      <c r="DP9" s="595"/>
      <c r="DQ9" s="602">
        <v>1390346</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1612769</v>
      </c>
      <c r="S10" s="594"/>
      <c r="T10" s="594"/>
      <c r="U10" s="594"/>
      <c r="V10" s="594"/>
      <c r="W10" s="594"/>
      <c r="X10" s="594"/>
      <c r="Y10" s="595"/>
      <c r="Z10" s="596">
        <v>5.5</v>
      </c>
      <c r="AA10" s="596"/>
      <c r="AB10" s="596"/>
      <c r="AC10" s="596"/>
      <c r="AD10" s="597">
        <v>1612769</v>
      </c>
      <c r="AE10" s="597"/>
      <c r="AF10" s="597"/>
      <c r="AG10" s="597"/>
      <c r="AH10" s="597"/>
      <c r="AI10" s="597"/>
      <c r="AJ10" s="597"/>
      <c r="AK10" s="597"/>
      <c r="AL10" s="598">
        <v>11.2</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112355</v>
      </c>
      <c r="BH10" s="594"/>
      <c r="BI10" s="594"/>
      <c r="BJ10" s="594"/>
      <c r="BK10" s="594"/>
      <c r="BL10" s="594"/>
      <c r="BM10" s="594"/>
      <c r="BN10" s="595"/>
      <c r="BO10" s="596">
        <v>1.2</v>
      </c>
      <c r="BP10" s="596"/>
      <c r="BQ10" s="596"/>
      <c r="BR10" s="596"/>
      <c r="BS10" s="602" t="s">
        <v>107</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106163</v>
      </c>
      <c r="CS10" s="594"/>
      <c r="CT10" s="594"/>
      <c r="CU10" s="594"/>
      <c r="CV10" s="594"/>
      <c r="CW10" s="594"/>
      <c r="CX10" s="594"/>
      <c r="CY10" s="595"/>
      <c r="CZ10" s="596">
        <v>0.4</v>
      </c>
      <c r="DA10" s="596"/>
      <c r="DB10" s="596"/>
      <c r="DC10" s="596"/>
      <c r="DD10" s="602" t="s">
        <v>107</v>
      </c>
      <c r="DE10" s="594"/>
      <c r="DF10" s="594"/>
      <c r="DG10" s="594"/>
      <c r="DH10" s="594"/>
      <c r="DI10" s="594"/>
      <c r="DJ10" s="594"/>
      <c r="DK10" s="594"/>
      <c r="DL10" s="594"/>
      <c r="DM10" s="594"/>
      <c r="DN10" s="594"/>
      <c r="DO10" s="594"/>
      <c r="DP10" s="595"/>
      <c r="DQ10" s="602">
        <v>85578</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194626</v>
      </c>
      <c r="BH11" s="594"/>
      <c r="BI11" s="594"/>
      <c r="BJ11" s="594"/>
      <c r="BK11" s="594"/>
      <c r="BL11" s="594"/>
      <c r="BM11" s="594"/>
      <c r="BN11" s="595"/>
      <c r="BO11" s="596">
        <v>2.1</v>
      </c>
      <c r="BP11" s="596"/>
      <c r="BQ11" s="596"/>
      <c r="BR11" s="596"/>
      <c r="BS11" s="602">
        <v>40943</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90000</v>
      </c>
      <c r="CS11" s="594"/>
      <c r="CT11" s="594"/>
      <c r="CU11" s="594"/>
      <c r="CV11" s="594"/>
      <c r="CW11" s="594"/>
      <c r="CX11" s="594"/>
      <c r="CY11" s="595"/>
      <c r="CZ11" s="596">
        <v>0.3</v>
      </c>
      <c r="DA11" s="596"/>
      <c r="DB11" s="596"/>
      <c r="DC11" s="596"/>
      <c r="DD11" s="602">
        <v>43363</v>
      </c>
      <c r="DE11" s="594"/>
      <c r="DF11" s="594"/>
      <c r="DG11" s="594"/>
      <c r="DH11" s="594"/>
      <c r="DI11" s="594"/>
      <c r="DJ11" s="594"/>
      <c r="DK11" s="594"/>
      <c r="DL11" s="594"/>
      <c r="DM11" s="594"/>
      <c r="DN11" s="594"/>
      <c r="DO11" s="594"/>
      <c r="DP11" s="595"/>
      <c r="DQ11" s="602">
        <v>51464</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3507926</v>
      </c>
      <c r="BH12" s="594"/>
      <c r="BI12" s="594"/>
      <c r="BJ12" s="594"/>
      <c r="BK12" s="594"/>
      <c r="BL12" s="594"/>
      <c r="BM12" s="594"/>
      <c r="BN12" s="595"/>
      <c r="BO12" s="596">
        <v>38</v>
      </c>
      <c r="BP12" s="596"/>
      <c r="BQ12" s="596"/>
      <c r="BR12" s="596"/>
      <c r="BS12" s="602" t="s">
        <v>107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165369</v>
      </c>
      <c r="CS12" s="594"/>
      <c r="CT12" s="594"/>
      <c r="CU12" s="594"/>
      <c r="CV12" s="594"/>
      <c r="CW12" s="594"/>
      <c r="CX12" s="594"/>
      <c r="CY12" s="595"/>
      <c r="CZ12" s="596">
        <v>0.6</v>
      </c>
      <c r="DA12" s="596"/>
      <c r="DB12" s="596"/>
      <c r="DC12" s="596"/>
      <c r="DD12" s="602">
        <v>7630</v>
      </c>
      <c r="DE12" s="594"/>
      <c r="DF12" s="594"/>
      <c r="DG12" s="594"/>
      <c r="DH12" s="594"/>
      <c r="DI12" s="594"/>
      <c r="DJ12" s="594"/>
      <c r="DK12" s="594"/>
      <c r="DL12" s="594"/>
      <c r="DM12" s="594"/>
      <c r="DN12" s="594"/>
      <c r="DO12" s="594"/>
      <c r="DP12" s="595"/>
      <c r="DQ12" s="602">
        <v>147283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52153</v>
      </c>
      <c r="S13" s="594"/>
      <c r="T13" s="594"/>
      <c r="U13" s="594"/>
      <c r="V13" s="594"/>
      <c r="W13" s="594"/>
      <c r="X13" s="594"/>
      <c r="Y13" s="595"/>
      <c r="Z13" s="596">
        <v>0.2</v>
      </c>
      <c r="AA13" s="596"/>
      <c r="AB13" s="596"/>
      <c r="AC13" s="596"/>
      <c r="AD13" s="597">
        <v>52153</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3252978</v>
      </c>
      <c r="BH13" s="594"/>
      <c r="BI13" s="594"/>
      <c r="BJ13" s="594"/>
      <c r="BK13" s="594"/>
      <c r="BL13" s="594"/>
      <c r="BM13" s="594"/>
      <c r="BN13" s="595"/>
      <c r="BO13" s="596">
        <v>35.299999999999997</v>
      </c>
      <c r="BP13" s="596"/>
      <c r="BQ13" s="596"/>
      <c r="BR13" s="596"/>
      <c r="BS13" s="602" t="s">
        <v>107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936369</v>
      </c>
      <c r="CS13" s="594"/>
      <c r="CT13" s="594"/>
      <c r="CU13" s="594"/>
      <c r="CV13" s="594"/>
      <c r="CW13" s="594"/>
      <c r="CX13" s="594"/>
      <c r="CY13" s="595"/>
      <c r="CZ13" s="596">
        <v>3.3</v>
      </c>
      <c r="DA13" s="596"/>
      <c r="DB13" s="596"/>
      <c r="DC13" s="596"/>
      <c r="DD13" s="602">
        <v>409288</v>
      </c>
      <c r="DE13" s="594"/>
      <c r="DF13" s="594"/>
      <c r="DG13" s="594"/>
      <c r="DH13" s="594"/>
      <c r="DI13" s="594"/>
      <c r="DJ13" s="594"/>
      <c r="DK13" s="594"/>
      <c r="DL13" s="594"/>
      <c r="DM13" s="594"/>
      <c r="DN13" s="594"/>
      <c r="DO13" s="594"/>
      <c r="DP13" s="595"/>
      <c r="DQ13" s="602">
        <v>549174</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51325</v>
      </c>
      <c r="BH14" s="594"/>
      <c r="BI14" s="594"/>
      <c r="BJ14" s="594"/>
      <c r="BK14" s="594"/>
      <c r="BL14" s="594"/>
      <c r="BM14" s="594"/>
      <c r="BN14" s="595"/>
      <c r="BO14" s="596">
        <v>0.6</v>
      </c>
      <c r="BP14" s="596"/>
      <c r="BQ14" s="596"/>
      <c r="BR14" s="596"/>
      <c r="BS14" s="602" t="s">
        <v>107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1020509</v>
      </c>
      <c r="CS14" s="594"/>
      <c r="CT14" s="594"/>
      <c r="CU14" s="594"/>
      <c r="CV14" s="594"/>
      <c r="CW14" s="594"/>
      <c r="CX14" s="594"/>
      <c r="CY14" s="595"/>
      <c r="CZ14" s="596">
        <v>3.6</v>
      </c>
      <c r="DA14" s="596"/>
      <c r="DB14" s="596"/>
      <c r="DC14" s="596"/>
      <c r="DD14" s="602">
        <v>658</v>
      </c>
      <c r="DE14" s="594"/>
      <c r="DF14" s="594"/>
      <c r="DG14" s="594"/>
      <c r="DH14" s="594"/>
      <c r="DI14" s="594"/>
      <c r="DJ14" s="594"/>
      <c r="DK14" s="594"/>
      <c r="DL14" s="594"/>
      <c r="DM14" s="594"/>
      <c r="DN14" s="594"/>
      <c r="DO14" s="594"/>
      <c r="DP14" s="595"/>
      <c r="DQ14" s="602">
        <v>481039</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51052</v>
      </c>
      <c r="S15" s="594"/>
      <c r="T15" s="594"/>
      <c r="U15" s="594"/>
      <c r="V15" s="594"/>
      <c r="W15" s="594"/>
      <c r="X15" s="594"/>
      <c r="Y15" s="595"/>
      <c r="Z15" s="596">
        <v>0.2</v>
      </c>
      <c r="AA15" s="596"/>
      <c r="AB15" s="596"/>
      <c r="AC15" s="596"/>
      <c r="AD15" s="597">
        <v>51052</v>
      </c>
      <c r="AE15" s="597"/>
      <c r="AF15" s="597"/>
      <c r="AG15" s="597"/>
      <c r="AH15" s="597"/>
      <c r="AI15" s="597"/>
      <c r="AJ15" s="597"/>
      <c r="AK15" s="597"/>
      <c r="AL15" s="598">
        <v>0.4</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398323</v>
      </c>
      <c r="BH15" s="594"/>
      <c r="BI15" s="594"/>
      <c r="BJ15" s="594"/>
      <c r="BK15" s="594"/>
      <c r="BL15" s="594"/>
      <c r="BM15" s="594"/>
      <c r="BN15" s="595"/>
      <c r="BO15" s="596">
        <v>4.3</v>
      </c>
      <c r="BP15" s="596"/>
      <c r="BQ15" s="596"/>
      <c r="BR15" s="596"/>
      <c r="BS15" s="602" t="s">
        <v>107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2931801</v>
      </c>
      <c r="CS15" s="594"/>
      <c r="CT15" s="594"/>
      <c r="CU15" s="594"/>
      <c r="CV15" s="594"/>
      <c r="CW15" s="594"/>
      <c r="CX15" s="594"/>
      <c r="CY15" s="595"/>
      <c r="CZ15" s="596">
        <v>10.3</v>
      </c>
      <c r="DA15" s="596"/>
      <c r="DB15" s="596"/>
      <c r="DC15" s="596"/>
      <c r="DD15" s="602">
        <v>735359</v>
      </c>
      <c r="DE15" s="594"/>
      <c r="DF15" s="594"/>
      <c r="DG15" s="594"/>
      <c r="DH15" s="594"/>
      <c r="DI15" s="594"/>
      <c r="DJ15" s="594"/>
      <c r="DK15" s="594"/>
      <c r="DL15" s="594"/>
      <c r="DM15" s="594"/>
      <c r="DN15" s="594"/>
      <c r="DO15" s="594"/>
      <c r="DP15" s="595"/>
      <c r="DQ15" s="602">
        <v>2041506</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3865747</v>
      </c>
      <c r="S16" s="594"/>
      <c r="T16" s="594"/>
      <c r="U16" s="594"/>
      <c r="V16" s="594"/>
      <c r="W16" s="594"/>
      <c r="X16" s="594"/>
      <c r="Y16" s="595"/>
      <c r="Z16" s="596">
        <v>13.1</v>
      </c>
      <c r="AA16" s="596"/>
      <c r="AB16" s="596"/>
      <c r="AC16" s="596"/>
      <c r="AD16" s="597">
        <v>3716907</v>
      </c>
      <c r="AE16" s="597"/>
      <c r="AF16" s="597"/>
      <c r="AG16" s="597"/>
      <c r="AH16" s="597"/>
      <c r="AI16" s="597"/>
      <c r="AJ16" s="597"/>
      <c r="AK16" s="597"/>
      <c r="AL16" s="598">
        <v>25.8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1796</v>
      </c>
      <c r="CS16" s="594"/>
      <c r="CT16" s="594"/>
      <c r="CU16" s="594"/>
      <c r="CV16" s="594"/>
      <c r="CW16" s="594"/>
      <c r="CX16" s="594"/>
      <c r="CY16" s="595"/>
      <c r="CZ16" s="596">
        <v>0</v>
      </c>
      <c r="DA16" s="596"/>
      <c r="DB16" s="596"/>
      <c r="DC16" s="596"/>
      <c r="DD16" s="602" t="s">
        <v>107</v>
      </c>
      <c r="DE16" s="594"/>
      <c r="DF16" s="594"/>
      <c r="DG16" s="594"/>
      <c r="DH16" s="594"/>
      <c r="DI16" s="594"/>
      <c r="DJ16" s="594"/>
      <c r="DK16" s="594"/>
      <c r="DL16" s="594"/>
      <c r="DM16" s="594"/>
      <c r="DN16" s="594"/>
      <c r="DO16" s="594"/>
      <c r="DP16" s="595"/>
      <c r="DQ16" s="602">
        <v>1796</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3716907</v>
      </c>
      <c r="S17" s="594"/>
      <c r="T17" s="594"/>
      <c r="U17" s="594"/>
      <c r="V17" s="594"/>
      <c r="W17" s="594"/>
      <c r="X17" s="594"/>
      <c r="Y17" s="595"/>
      <c r="Z17" s="596">
        <v>12.6</v>
      </c>
      <c r="AA17" s="596"/>
      <c r="AB17" s="596"/>
      <c r="AC17" s="596"/>
      <c r="AD17" s="597">
        <v>3716907</v>
      </c>
      <c r="AE17" s="597"/>
      <c r="AF17" s="597"/>
      <c r="AG17" s="597"/>
      <c r="AH17" s="597"/>
      <c r="AI17" s="597"/>
      <c r="AJ17" s="597"/>
      <c r="AK17" s="597"/>
      <c r="AL17" s="598">
        <v>25.8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2034116</v>
      </c>
      <c r="CS17" s="594"/>
      <c r="CT17" s="594"/>
      <c r="CU17" s="594"/>
      <c r="CV17" s="594"/>
      <c r="CW17" s="594"/>
      <c r="CX17" s="594"/>
      <c r="CY17" s="595"/>
      <c r="CZ17" s="596">
        <v>7.2</v>
      </c>
      <c r="DA17" s="596"/>
      <c r="DB17" s="596"/>
      <c r="DC17" s="596"/>
      <c r="DD17" s="602" t="s">
        <v>107</v>
      </c>
      <c r="DE17" s="594"/>
      <c r="DF17" s="594"/>
      <c r="DG17" s="594"/>
      <c r="DH17" s="594"/>
      <c r="DI17" s="594"/>
      <c r="DJ17" s="594"/>
      <c r="DK17" s="594"/>
      <c r="DL17" s="594"/>
      <c r="DM17" s="594"/>
      <c r="DN17" s="594"/>
      <c r="DO17" s="594"/>
      <c r="DP17" s="595"/>
      <c r="DQ17" s="602">
        <v>2002258</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148839</v>
      </c>
      <c r="S18" s="594"/>
      <c r="T18" s="594"/>
      <c r="U18" s="594"/>
      <c r="V18" s="594"/>
      <c r="W18" s="594"/>
      <c r="X18" s="594"/>
      <c r="Y18" s="595"/>
      <c r="Z18" s="596">
        <v>0.5</v>
      </c>
      <c r="AA18" s="596"/>
      <c r="AB18" s="596"/>
      <c r="AC18" s="596"/>
      <c r="AD18" s="597" t="s">
        <v>107</v>
      </c>
      <c r="AE18" s="597"/>
      <c r="AF18" s="597"/>
      <c r="AG18" s="597"/>
      <c r="AH18" s="597"/>
      <c r="AI18" s="597"/>
      <c r="AJ18" s="597"/>
      <c r="AK18" s="597"/>
      <c r="AL18" s="598" t="s">
        <v>107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107</v>
      </c>
      <c r="AE19" s="597"/>
      <c r="AF19" s="597"/>
      <c r="AG19" s="597"/>
      <c r="AH19" s="597"/>
      <c r="AI19" s="597"/>
      <c r="AJ19" s="597"/>
      <c r="AK19" s="597"/>
      <c r="AL19" s="598" t="s">
        <v>107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695642</v>
      </c>
      <c r="BH19" s="594"/>
      <c r="BI19" s="594"/>
      <c r="BJ19" s="594"/>
      <c r="BK19" s="594"/>
      <c r="BL19" s="594"/>
      <c r="BM19" s="594"/>
      <c r="BN19" s="595"/>
      <c r="BO19" s="596">
        <v>7.5</v>
      </c>
      <c r="BP19" s="596"/>
      <c r="BQ19" s="596"/>
      <c r="BR19" s="596"/>
      <c r="BS19" s="602" t="s">
        <v>107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15141474</v>
      </c>
      <c r="S20" s="594"/>
      <c r="T20" s="594"/>
      <c r="U20" s="594"/>
      <c r="V20" s="594"/>
      <c r="W20" s="594"/>
      <c r="X20" s="594"/>
      <c r="Y20" s="595"/>
      <c r="Z20" s="596">
        <v>51.4</v>
      </c>
      <c r="AA20" s="596"/>
      <c r="AB20" s="596"/>
      <c r="AC20" s="596"/>
      <c r="AD20" s="597">
        <v>14296992</v>
      </c>
      <c r="AE20" s="597"/>
      <c r="AF20" s="597"/>
      <c r="AG20" s="597"/>
      <c r="AH20" s="597"/>
      <c r="AI20" s="597"/>
      <c r="AJ20" s="597"/>
      <c r="AK20" s="597"/>
      <c r="AL20" s="598">
        <v>99.4</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695642</v>
      </c>
      <c r="BH20" s="594"/>
      <c r="BI20" s="594"/>
      <c r="BJ20" s="594"/>
      <c r="BK20" s="594"/>
      <c r="BL20" s="594"/>
      <c r="BM20" s="594"/>
      <c r="BN20" s="595"/>
      <c r="BO20" s="596">
        <v>7.5</v>
      </c>
      <c r="BP20" s="596"/>
      <c r="BQ20" s="596"/>
      <c r="BR20" s="596"/>
      <c r="BS20" s="602" t="s">
        <v>107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28346046</v>
      </c>
      <c r="CS20" s="594"/>
      <c r="CT20" s="594"/>
      <c r="CU20" s="594"/>
      <c r="CV20" s="594"/>
      <c r="CW20" s="594"/>
      <c r="CX20" s="594"/>
      <c r="CY20" s="595"/>
      <c r="CZ20" s="596">
        <v>100</v>
      </c>
      <c r="DA20" s="596"/>
      <c r="DB20" s="596"/>
      <c r="DC20" s="596"/>
      <c r="DD20" s="602">
        <v>1365288</v>
      </c>
      <c r="DE20" s="594"/>
      <c r="DF20" s="594"/>
      <c r="DG20" s="594"/>
      <c r="DH20" s="594"/>
      <c r="DI20" s="594"/>
      <c r="DJ20" s="594"/>
      <c r="DK20" s="594"/>
      <c r="DL20" s="594"/>
      <c r="DM20" s="594"/>
      <c r="DN20" s="594"/>
      <c r="DO20" s="594"/>
      <c r="DP20" s="595"/>
      <c r="DQ20" s="602">
        <v>17120487</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7903</v>
      </c>
      <c r="S21" s="594"/>
      <c r="T21" s="594"/>
      <c r="U21" s="594"/>
      <c r="V21" s="594"/>
      <c r="W21" s="594"/>
      <c r="X21" s="594"/>
      <c r="Y21" s="595"/>
      <c r="Z21" s="596">
        <v>0</v>
      </c>
      <c r="AA21" s="596"/>
      <c r="AB21" s="596"/>
      <c r="AC21" s="596"/>
      <c r="AD21" s="597">
        <v>7903</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184906</v>
      </c>
      <c r="S22" s="594"/>
      <c r="T22" s="594"/>
      <c r="U22" s="594"/>
      <c r="V22" s="594"/>
      <c r="W22" s="594"/>
      <c r="X22" s="594"/>
      <c r="Y22" s="595"/>
      <c r="Z22" s="596">
        <v>0.6</v>
      </c>
      <c r="AA22" s="596"/>
      <c r="AB22" s="596"/>
      <c r="AC22" s="596"/>
      <c r="AD22" s="597" t="s">
        <v>107</v>
      </c>
      <c r="AE22" s="597"/>
      <c r="AF22" s="597"/>
      <c r="AG22" s="597"/>
      <c r="AH22" s="597"/>
      <c r="AI22" s="597"/>
      <c r="AJ22" s="597"/>
      <c r="AK22" s="597"/>
      <c r="AL22" s="598" t="s">
        <v>107</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210557</v>
      </c>
      <c r="S23" s="594"/>
      <c r="T23" s="594"/>
      <c r="U23" s="594"/>
      <c r="V23" s="594"/>
      <c r="W23" s="594"/>
      <c r="X23" s="594"/>
      <c r="Y23" s="595"/>
      <c r="Z23" s="596">
        <v>0.7</v>
      </c>
      <c r="AA23" s="596"/>
      <c r="AB23" s="596"/>
      <c r="AC23" s="596"/>
      <c r="AD23" s="597">
        <v>52408</v>
      </c>
      <c r="AE23" s="597"/>
      <c r="AF23" s="597"/>
      <c r="AG23" s="597"/>
      <c r="AH23" s="597"/>
      <c r="AI23" s="597"/>
      <c r="AJ23" s="597"/>
      <c r="AK23" s="597"/>
      <c r="AL23" s="598">
        <v>0.4</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695642</v>
      </c>
      <c r="BH23" s="594"/>
      <c r="BI23" s="594"/>
      <c r="BJ23" s="594"/>
      <c r="BK23" s="594"/>
      <c r="BL23" s="594"/>
      <c r="BM23" s="594"/>
      <c r="BN23" s="595"/>
      <c r="BO23" s="596">
        <v>7.5</v>
      </c>
      <c r="BP23" s="596"/>
      <c r="BQ23" s="596"/>
      <c r="BR23" s="596"/>
      <c r="BS23" s="602" t="s">
        <v>107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194045</v>
      </c>
      <c r="S24" s="594"/>
      <c r="T24" s="594"/>
      <c r="U24" s="594"/>
      <c r="V24" s="594"/>
      <c r="W24" s="594"/>
      <c r="X24" s="594"/>
      <c r="Y24" s="595"/>
      <c r="Z24" s="596">
        <v>0.7</v>
      </c>
      <c r="AA24" s="596"/>
      <c r="AB24" s="596"/>
      <c r="AC24" s="596"/>
      <c r="AD24" s="597" t="s">
        <v>107</v>
      </c>
      <c r="AE24" s="597"/>
      <c r="AF24" s="597"/>
      <c r="AG24" s="597"/>
      <c r="AH24" s="597"/>
      <c r="AI24" s="597"/>
      <c r="AJ24" s="597"/>
      <c r="AK24" s="597"/>
      <c r="AL24" s="598" t="s">
        <v>107</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16676739</v>
      </c>
      <c r="CS24" s="583"/>
      <c r="CT24" s="583"/>
      <c r="CU24" s="583"/>
      <c r="CV24" s="583"/>
      <c r="CW24" s="583"/>
      <c r="CX24" s="583"/>
      <c r="CY24" s="584"/>
      <c r="CZ24" s="624">
        <v>58.8</v>
      </c>
      <c r="DA24" s="625"/>
      <c r="DB24" s="625"/>
      <c r="DC24" s="626"/>
      <c r="DD24" s="623">
        <v>8839824</v>
      </c>
      <c r="DE24" s="583"/>
      <c r="DF24" s="583"/>
      <c r="DG24" s="583"/>
      <c r="DH24" s="583"/>
      <c r="DI24" s="583"/>
      <c r="DJ24" s="583"/>
      <c r="DK24" s="584"/>
      <c r="DL24" s="623">
        <v>8773303</v>
      </c>
      <c r="DM24" s="583"/>
      <c r="DN24" s="583"/>
      <c r="DO24" s="583"/>
      <c r="DP24" s="583"/>
      <c r="DQ24" s="583"/>
      <c r="DR24" s="583"/>
      <c r="DS24" s="583"/>
      <c r="DT24" s="583"/>
      <c r="DU24" s="583"/>
      <c r="DV24" s="584"/>
      <c r="DW24" s="587">
        <v>56.7</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5778997</v>
      </c>
      <c r="S25" s="594"/>
      <c r="T25" s="594"/>
      <c r="U25" s="594"/>
      <c r="V25" s="594"/>
      <c r="W25" s="594"/>
      <c r="X25" s="594"/>
      <c r="Y25" s="595"/>
      <c r="Z25" s="596">
        <v>19.600000000000001</v>
      </c>
      <c r="AA25" s="596"/>
      <c r="AB25" s="596"/>
      <c r="AC25" s="596"/>
      <c r="AD25" s="597" t="s">
        <v>107</v>
      </c>
      <c r="AE25" s="597"/>
      <c r="AF25" s="597"/>
      <c r="AG25" s="597"/>
      <c r="AH25" s="597"/>
      <c r="AI25" s="597"/>
      <c r="AJ25" s="597"/>
      <c r="AK25" s="597"/>
      <c r="AL25" s="598" t="s">
        <v>107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4591298</v>
      </c>
      <c r="CS25" s="619"/>
      <c r="CT25" s="619"/>
      <c r="CU25" s="619"/>
      <c r="CV25" s="619"/>
      <c r="CW25" s="619"/>
      <c r="CX25" s="619"/>
      <c r="CY25" s="620"/>
      <c r="CZ25" s="627">
        <v>16.2</v>
      </c>
      <c r="DA25" s="628"/>
      <c r="DB25" s="628"/>
      <c r="DC25" s="629"/>
      <c r="DD25" s="602">
        <v>4175791</v>
      </c>
      <c r="DE25" s="619"/>
      <c r="DF25" s="619"/>
      <c r="DG25" s="619"/>
      <c r="DH25" s="619"/>
      <c r="DI25" s="619"/>
      <c r="DJ25" s="619"/>
      <c r="DK25" s="620"/>
      <c r="DL25" s="602">
        <v>4157434</v>
      </c>
      <c r="DM25" s="619"/>
      <c r="DN25" s="619"/>
      <c r="DO25" s="619"/>
      <c r="DP25" s="619"/>
      <c r="DQ25" s="619"/>
      <c r="DR25" s="619"/>
      <c r="DS25" s="619"/>
      <c r="DT25" s="619"/>
      <c r="DU25" s="619"/>
      <c r="DV25" s="620"/>
      <c r="DW25" s="598">
        <v>26.8</v>
      </c>
      <c r="DX25" s="621"/>
      <c r="DY25" s="621"/>
      <c r="DZ25" s="621"/>
      <c r="EA25" s="621"/>
      <c r="EB25" s="621"/>
      <c r="EC25" s="622"/>
    </row>
    <row r="26" spans="2:133" ht="11.25" customHeight="1">
      <c r="B26" s="630" t="s">
        <v>273</v>
      </c>
      <c r="C26" s="631"/>
      <c r="D26" s="631"/>
      <c r="E26" s="631"/>
      <c r="F26" s="631"/>
      <c r="G26" s="631"/>
      <c r="H26" s="631"/>
      <c r="I26" s="631"/>
      <c r="J26" s="631"/>
      <c r="K26" s="631"/>
      <c r="L26" s="631"/>
      <c r="M26" s="631"/>
      <c r="N26" s="631"/>
      <c r="O26" s="631"/>
      <c r="P26" s="631"/>
      <c r="Q26" s="632"/>
      <c r="R26" s="593">
        <v>28849</v>
      </c>
      <c r="S26" s="594"/>
      <c r="T26" s="594"/>
      <c r="U26" s="594"/>
      <c r="V26" s="594"/>
      <c r="W26" s="594"/>
      <c r="X26" s="594"/>
      <c r="Y26" s="595"/>
      <c r="Z26" s="596">
        <v>0.1</v>
      </c>
      <c r="AA26" s="596"/>
      <c r="AB26" s="596"/>
      <c r="AC26" s="596"/>
      <c r="AD26" s="597">
        <v>28849</v>
      </c>
      <c r="AE26" s="597"/>
      <c r="AF26" s="597"/>
      <c r="AG26" s="597"/>
      <c r="AH26" s="597"/>
      <c r="AI26" s="597"/>
      <c r="AJ26" s="597"/>
      <c r="AK26" s="597"/>
      <c r="AL26" s="598">
        <v>0.2</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2677724</v>
      </c>
      <c r="CS26" s="594"/>
      <c r="CT26" s="594"/>
      <c r="CU26" s="594"/>
      <c r="CV26" s="594"/>
      <c r="CW26" s="594"/>
      <c r="CX26" s="594"/>
      <c r="CY26" s="595"/>
      <c r="CZ26" s="627">
        <v>9.4</v>
      </c>
      <c r="DA26" s="628"/>
      <c r="DB26" s="628"/>
      <c r="DC26" s="629"/>
      <c r="DD26" s="602">
        <v>2381100</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c r="B27" s="590" t="s">
        <v>276</v>
      </c>
      <c r="C27" s="591"/>
      <c r="D27" s="591"/>
      <c r="E27" s="591"/>
      <c r="F27" s="591"/>
      <c r="G27" s="591"/>
      <c r="H27" s="591"/>
      <c r="I27" s="591"/>
      <c r="J27" s="591"/>
      <c r="K27" s="591"/>
      <c r="L27" s="591"/>
      <c r="M27" s="591"/>
      <c r="N27" s="591"/>
      <c r="O27" s="591"/>
      <c r="P27" s="591"/>
      <c r="Q27" s="592"/>
      <c r="R27" s="593">
        <v>4396385</v>
      </c>
      <c r="S27" s="594"/>
      <c r="T27" s="594"/>
      <c r="U27" s="594"/>
      <c r="V27" s="594"/>
      <c r="W27" s="594"/>
      <c r="X27" s="594"/>
      <c r="Y27" s="595"/>
      <c r="Z27" s="596">
        <v>14.9</v>
      </c>
      <c r="AA27" s="596"/>
      <c r="AB27" s="596"/>
      <c r="AC27" s="596"/>
      <c r="AD27" s="597" t="s">
        <v>107</v>
      </c>
      <c r="AE27" s="597"/>
      <c r="AF27" s="597"/>
      <c r="AG27" s="597"/>
      <c r="AH27" s="597"/>
      <c r="AI27" s="597"/>
      <c r="AJ27" s="597"/>
      <c r="AK27" s="597"/>
      <c r="AL27" s="598" t="s">
        <v>107</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9223863</v>
      </c>
      <c r="BH27" s="594"/>
      <c r="BI27" s="594"/>
      <c r="BJ27" s="594"/>
      <c r="BK27" s="594"/>
      <c r="BL27" s="594"/>
      <c r="BM27" s="594"/>
      <c r="BN27" s="595"/>
      <c r="BO27" s="596">
        <v>100</v>
      </c>
      <c r="BP27" s="596"/>
      <c r="BQ27" s="596"/>
      <c r="BR27" s="596"/>
      <c r="BS27" s="602">
        <v>40943</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10051325</v>
      </c>
      <c r="CS27" s="619"/>
      <c r="CT27" s="619"/>
      <c r="CU27" s="619"/>
      <c r="CV27" s="619"/>
      <c r="CW27" s="619"/>
      <c r="CX27" s="619"/>
      <c r="CY27" s="620"/>
      <c r="CZ27" s="627">
        <v>35.5</v>
      </c>
      <c r="DA27" s="628"/>
      <c r="DB27" s="628"/>
      <c r="DC27" s="629"/>
      <c r="DD27" s="602">
        <v>2661775</v>
      </c>
      <c r="DE27" s="619"/>
      <c r="DF27" s="619"/>
      <c r="DG27" s="619"/>
      <c r="DH27" s="619"/>
      <c r="DI27" s="619"/>
      <c r="DJ27" s="619"/>
      <c r="DK27" s="620"/>
      <c r="DL27" s="602">
        <v>2613611</v>
      </c>
      <c r="DM27" s="619"/>
      <c r="DN27" s="619"/>
      <c r="DO27" s="619"/>
      <c r="DP27" s="619"/>
      <c r="DQ27" s="619"/>
      <c r="DR27" s="619"/>
      <c r="DS27" s="619"/>
      <c r="DT27" s="619"/>
      <c r="DU27" s="619"/>
      <c r="DV27" s="620"/>
      <c r="DW27" s="598">
        <v>16.899999999999999</v>
      </c>
      <c r="DX27" s="621"/>
      <c r="DY27" s="621"/>
      <c r="DZ27" s="621"/>
      <c r="EA27" s="621"/>
      <c r="EB27" s="621"/>
      <c r="EC27" s="622"/>
    </row>
    <row r="28" spans="2:133" ht="11.25" customHeight="1">
      <c r="B28" s="590" t="s">
        <v>279</v>
      </c>
      <c r="C28" s="591"/>
      <c r="D28" s="591"/>
      <c r="E28" s="591"/>
      <c r="F28" s="591"/>
      <c r="G28" s="591"/>
      <c r="H28" s="591"/>
      <c r="I28" s="591"/>
      <c r="J28" s="591"/>
      <c r="K28" s="591"/>
      <c r="L28" s="591"/>
      <c r="M28" s="591"/>
      <c r="N28" s="591"/>
      <c r="O28" s="591"/>
      <c r="P28" s="591"/>
      <c r="Q28" s="592"/>
      <c r="R28" s="593">
        <v>17279</v>
      </c>
      <c r="S28" s="594"/>
      <c r="T28" s="594"/>
      <c r="U28" s="594"/>
      <c r="V28" s="594"/>
      <c r="W28" s="594"/>
      <c r="X28" s="594"/>
      <c r="Y28" s="595"/>
      <c r="Z28" s="596">
        <v>0.1</v>
      </c>
      <c r="AA28" s="596"/>
      <c r="AB28" s="596"/>
      <c r="AC28" s="596"/>
      <c r="AD28" s="597">
        <v>1908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2034116</v>
      </c>
      <c r="CS28" s="594"/>
      <c r="CT28" s="594"/>
      <c r="CU28" s="594"/>
      <c r="CV28" s="594"/>
      <c r="CW28" s="594"/>
      <c r="CX28" s="594"/>
      <c r="CY28" s="595"/>
      <c r="CZ28" s="627">
        <v>7.2</v>
      </c>
      <c r="DA28" s="628"/>
      <c r="DB28" s="628"/>
      <c r="DC28" s="629"/>
      <c r="DD28" s="602">
        <v>2002258</v>
      </c>
      <c r="DE28" s="594"/>
      <c r="DF28" s="594"/>
      <c r="DG28" s="594"/>
      <c r="DH28" s="594"/>
      <c r="DI28" s="594"/>
      <c r="DJ28" s="594"/>
      <c r="DK28" s="595"/>
      <c r="DL28" s="602">
        <v>2002258</v>
      </c>
      <c r="DM28" s="594"/>
      <c r="DN28" s="594"/>
      <c r="DO28" s="594"/>
      <c r="DP28" s="594"/>
      <c r="DQ28" s="594"/>
      <c r="DR28" s="594"/>
      <c r="DS28" s="594"/>
      <c r="DT28" s="594"/>
      <c r="DU28" s="594"/>
      <c r="DV28" s="595"/>
      <c r="DW28" s="598">
        <v>12.9</v>
      </c>
      <c r="DX28" s="621"/>
      <c r="DY28" s="621"/>
      <c r="DZ28" s="621"/>
      <c r="EA28" s="621"/>
      <c r="EB28" s="621"/>
      <c r="EC28" s="622"/>
    </row>
    <row r="29" spans="2:133" ht="11.25" customHeight="1">
      <c r="B29" s="590" t="s">
        <v>281</v>
      </c>
      <c r="C29" s="591"/>
      <c r="D29" s="591"/>
      <c r="E29" s="591"/>
      <c r="F29" s="591"/>
      <c r="G29" s="591"/>
      <c r="H29" s="591"/>
      <c r="I29" s="591"/>
      <c r="J29" s="591"/>
      <c r="K29" s="591"/>
      <c r="L29" s="591"/>
      <c r="M29" s="591"/>
      <c r="N29" s="591"/>
      <c r="O29" s="591"/>
      <c r="P29" s="591"/>
      <c r="Q29" s="592"/>
      <c r="R29" s="593">
        <v>41697</v>
      </c>
      <c r="S29" s="594"/>
      <c r="T29" s="594"/>
      <c r="U29" s="594"/>
      <c r="V29" s="594"/>
      <c r="W29" s="594"/>
      <c r="X29" s="594"/>
      <c r="Y29" s="595"/>
      <c r="Z29" s="596">
        <v>0.1</v>
      </c>
      <c r="AA29" s="596"/>
      <c r="AB29" s="596"/>
      <c r="AC29" s="596"/>
      <c r="AD29" s="597" t="s">
        <v>107</v>
      </c>
      <c r="AE29" s="597"/>
      <c r="AF29" s="597"/>
      <c r="AG29" s="597"/>
      <c r="AH29" s="597"/>
      <c r="AI29" s="597"/>
      <c r="AJ29" s="597"/>
      <c r="AK29" s="597"/>
      <c r="AL29" s="598" t="s">
        <v>107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2034070</v>
      </c>
      <c r="CS29" s="619"/>
      <c r="CT29" s="619"/>
      <c r="CU29" s="619"/>
      <c r="CV29" s="619"/>
      <c r="CW29" s="619"/>
      <c r="CX29" s="619"/>
      <c r="CY29" s="620"/>
      <c r="CZ29" s="627">
        <v>7.2</v>
      </c>
      <c r="DA29" s="628"/>
      <c r="DB29" s="628"/>
      <c r="DC29" s="629"/>
      <c r="DD29" s="602">
        <v>2002212</v>
      </c>
      <c r="DE29" s="619"/>
      <c r="DF29" s="619"/>
      <c r="DG29" s="619"/>
      <c r="DH29" s="619"/>
      <c r="DI29" s="619"/>
      <c r="DJ29" s="619"/>
      <c r="DK29" s="620"/>
      <c r="DL29" s="602">
        <v>2002212</v>
      </c>
      <c r="DM29" s="619"/>
      <c r="DN29" s="619"/>
      <c r="DO29" s="619"/>
      <c r="DP29" s="619"/>
      <c r="DQ29" s="619"/>
      <c r="DR29" s="619"/>
      <c r="DS29" s="619"/>
      <c r="DT29" s="619"/>
      <c r="DU29" s="619"/>
      <c r="DV29" s="620"/>
      <c r="DW29" s="598">
        <v>12.9</v>
      </c>
      <c r="DX29" s="621"/>
      <c r="DY29" s="621"/>
      <c r="DZ29" s="621"/>
      <c r="EA29" s="621"/>
      <c r="EB29" s="621"/>
      <c r="EC29" s="622"/>
    </row>
    <row r="30" spans="2:133" ht="11.25" customHeight="1">
      <c r="B30" s="590" t="s">
        <v>286</v>
      </c>
      <c r="C30" s="591"/>
      <c r="D30" s="591"/>
      <c r="E30" s="591"/>
      <c r="F30" s="591"/>
      <c r="G30" s="591"/>
      <c r="H30" s="591"/>
      <c r="I30" s="591"/>
      <c r="J30" s="591"/>
      <c r="K30" s="591"/>
      <c r="L30" s="591"/>
      <c r="M30" s="591"/>
      <c r="N30" s="591"/>
      <c r="O30" s="591"/>
      <c r="P30" s="591"/>
      <c r="Q30" s="592"/>
      <c r="R30" s="593">
        <v>868837</v>
      </c>
      <c r="S30" s="594"/>
      <c r="T30" s="594"/>
      <c r="U30" s="594"/>
      <c r="V30" s="594"/>
      <c r="W30" s="594"/>
      <c r="X30" s="594"/>
      <c r="Y30" s="595"/>
      <c r="Z30" s="596">
        <v>3</v>
      </c>
      <c r="AA30" s="596"/>
      <c r="AB30" s="596"/>
      <c r="AC30" s="596"/>
      <c r="AD30" s="597" t="s">
        <v>107</v>
      </c>
      <c r="AE30" s="597"/>
      <c r="AF30" s="597"/>
      <c r="AG30" s="597"/>
      <c r="AH30" s="597"/>
      <c r="AI30" s="597"/>
      <c r="AJ30" s="597"/>
      <c r="AK30" s="597"/>
      <c r="AL30" s="598" t="s">
        <v>107</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v>
      </c>
      <c r="BH30" s="652"/>
      <c r="BI30" s="652"/>
      <c r="BJ30" s="652"/>
      <c r="BK30" s="652"/>
      <c r="BL30" s="652"/>
      <c r="BM30" s="588">
        <v>97.1</v>
      </c>
      <c r="BN30" s="652"/>
      <c r="BO30" s="652"/>
      <c r="BP30" s="652"/>
      <c r="BQ30" s="653"/>
      <c r="BR30" s="651">
        <v>98.8</v>
      </c>
      <c r="BS30" s="652"/>
      <c r="BT30" s="652"/>
      <c r="BU30" s="652"/>
      <c r="BV30" s="652"/>
      <c r="BW30" s="652"/>
      <c r="BX30" s="588">
        <v>96.7</v>
      </c>
      <c r="BY30" s="652"/>
      <c r="BZ30" s="652"/>
      <c r="CA30" s="652"/>
      <c r="CB30" s="653"/>
      <c r="CD30" s="656"/>
      <c r="CE30" s="657"/>
      <c r="CF30" s="607" t="s">
        <v>289</v>
      </c>
      <c r="CG30" s="608"/>
      <c r="CH30" s="608"/>
      <c r="CI30" s="608"/>
      <c r="CJ30" s="608"/>
      <c r="CK30" s="608"/>
      <c r="CL30" s="608"/>
      <c r="CM30" s="608"/>
      <c r="CN30" s="608"/>
      <c r="CO30" s="608"/>
      <c r="CP30" s="608"/>
      <c r="CQ30" s="609"/>
      <c r="CR30" s="593">
        <v>1811426</v>
      </c>
      <c r="CS30" s="594"/>
      <c r="CT30" s="594"/>
      <c r="CU30" s="594"/>
      <c r="CV30" s="594"/>
      <c r="CW30" s="594"/>
      <c r="CX30" s="594"/>
      <c r="CY30" s="595"/>
      <c r="CZ30" s="627">
        <v>6.4</v>
      </c>
      <c r="DA30" s="628"/>
      <c r="DB30" s="628"/>
      <c r="DC30" s="629"/>
      <c r="DD30" s="602">
        <v>1779568</v>
      </c>
      <c r="DE30" s="594"/>
      <c r="DF30" s="594"/>
      <c r="DG30" s="594"/>
      <c r="DH30" s="594"/>
      <c r="DI30" s="594"/>
      <c r="DJ30" s="594"/>
      <c r="DK30" s="595"/>
      <c r="DL30" s="602">
        <v>1779568</v>
      </c>
      <c r="DM30" s="594"/>
      <c r="DN30" s="594"/>
      <c r="DO30" s="594"/>
      <c r="DP30" s="594"/>
      <c r="DQ30" s="594"/>
      <c r="DR30" s="594"/>
      <c r="DS30" s="594"/>
      <c r="DT30" s="594"/>
      <c r="DU30" s="594"/>
      <c r="DV30" s="595"/>
      <c r="DW30" s="598">
        <v>11.5</v>
      </c>
      <c r="DX30" s="621"/>
      <c r="DY30" s="621"/>
      <c r="DZ30" s="621"/>
      <c r="EA30" s="621"/>
      <c r="EB30" s="621"/>
      <c r="EC30" s="622"/>
    </row>
    <row r="31" spans="2:133" ht="11.25" customHeight="1">
      <c r="B31" s="590" t="s">
        <v>290</v>
      </c>
      <c r="C31" s="591"/>
      <c r="D31" s="591"/>
      <c r="E31" s="591"/>
      <c r="F31" s="591"/>
      <c r="G31" s="591"/>
      <c r="H31" s="591"/>
      <c r="I31" s="591"/>
      <c r="J31" s="591"/>
      <c r="K31" s="591"/>
      <c r="L31" s="591"/>
      <c r="M31" s="591"/>
      <c r="N31" s="591"/>
      <c r="O31" s="591"/>
      <c r="P31" s="591"/>
      <c r="Q31" s="592"/>
      <c r="R31" s="593">
        <v>804866</v>
      </c>
      <c r="S31" s="594"/>
      <c r="T31" s="594"/>
      <c r="U31" s="594"/>
      <c r="V31" s="594"/>
      <c r="W31" s="594"/>
      <c r="X31" s="594"/>
      <c r="Y31" s="595"/>
      <c r="Z31" s="596">
        <v>2.7</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19"/>
      <c r="BI31" s="619"/>
      <c r="BJ31" s="619"/>
      <c r="BK31" s="619"/>
      <c r="BL31" s="619"/>
      <c r="BM31" s="599">
        <v>95.8</v>
      </c>
      <c r="BN31" s="649"/>
      <c r="BO31" s="649"/>
      <c r="BP31" s="649"/>
      <c r="BQ31" s="650"/>
      <c r="BR31" s="648">
        <v>98.4</v>
      </c>
      <c r="BS31" s="619"/>
      <c r="BT31" s="619"/>
      <c r="BU31" s="619"/>
      <c r="BV31" s="619"/>
      <c r="BW31" s="619"/>
      <c r="BX31" s="599">
        <v>95.2</v>
      </c>
      <c r="BY31" s="649"/>
      <c r="BZ31" s="649"/>
      <c r="CA31" s="649"/>
      <c r="CB31" s="650"/>
      <c r="CD31" s="656"/>
      <c r="CE31" s="657"/>
      <c r="CF31" s="607" t="s">
        <v>293</v>
      </c>
      <c r="CG31" s="608"/>
      <c r="CH31" s="608"/>
      <c r="CI31" s="608"/>
      <c r="CJ31" s="608"/>
      <c r="CK31" s="608"/>
      <c r="CL31" s="608"/>
      <c r="CM31" s="608"/>
      <c r="CN31" s="608"/>
      <c r="CO31" s="608"/>
      <c r="CP31" s="608"/>
      <c r="CQ31" s="609"/>
      <c r="CR31" s="593">
        <v>222644</v>
      </c>
      <c r="CS31" s="619"/>
      <c r="CT31" s="619"/>
      <c r="CU31" s="619"/>
      <c r="CV31" s="619"/>
      <c r="CW31" s="619"/>
      <c r="CX31" s="619"/>
      <c r="CY31" s="620"/>
      <c r="CZ31" s="627">
        <v>0.8</v>
      </c>
      <c r="DA31" s="628"/>
      <c r="DB31" s="628"/>
      <c r="DC31" s="629"/>
      <c r="DD31" s="602">
        <v>222644</v>
      </c>
      <c r="DE31" s="619"/>
      <c r="DF31" s="619"/>
      <c r="DG31" s="619"/>
      <c r="DH31" s="619"/>
      <c r="DI31" s="619"/>
      <c r="DJ31" s="619"/>
      <c r="DK31" s="620"/>
      <c r="DL31" s="602">
        <v>222644</v>
      </c>
      <c r="DM31" s="619"/>
      <c r="DN31" s="619"/>
      <c r="DO31" s="619"/>
      <c r="DP31" s="619"/>
      <c r="DQ31" s="619"/>
      <c r="DR31" s="619"/>
      <c r="DS31" s="619"/>
      <c r="DT31" s="619"/>
      <c r="DU31" s="619"/>
      <c r="DV31" s="620"/>
      <c r="DW31" s="598">
        <v>1.4</v>
      </c>
      <c r="DX31" s="621"/>
      <c r="DY31" s="621"/>
      <c r="DZ31" s="621"/>
      <c r="EA31" s="621"/>
      <c r="EB31" s="621"/>
      <c r="EC31" s="622"/>
    </row>
    <row r="32" spans="2:133" ht="11.25" customHeight="1">
      <c r="B32" s="590" t="s">
        <v>294</v>
      </c>
      <c r="C32" s="591"/>
      <c r="D32" s="591"/>
      <c r="E32" s="591"/>
      <c r="F32" s="591"/>
      <c r="G32" s="591"/>
      <c r="H32" s="591"/>
      <c r="I32" s="591"/>
      <c r="J32" s="591"/>
      <c r="K32" s="591"/>
      <c r="L32" s="591"/>
      <c r="M32" s="591"/>
      <c r="N32" s="591"/>
      <c r="O32" s="591"/>
      <c r="P32" s="591"/>
      <c r="Q32" s="592"/>
      <c r="R32" s="593">
        <v>354428</v>
      </c>
      <c r="S32" s="594"/>
      <c r="T32" s="594"/>
      <c r="U32" s="594"/>
      <c r="V32" s="594"/>
      <c r="W32" s="594"/>
      <c r="X32" s="594"/>
      <c r="Y32" s="595"/>
      <c r="Z32" s="596">
        <v>1.2</v>
      </c>
      <c r="AA32" s="596"/>
      <c r="AB32" s="596"/>
      <c r="AC32" s="596"/>
      <c r="AD32" s="597">
        <v>14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99.1</v>
      </c>
      <c r="BH32" s="661"/>
      <c r="BI32" s="661"/>
      <c r="BJ32" s="661"/>
      <c r="BK32" s="661"/>
      <c r="BL32" s="661"/>
      <c r="BM32" s="662">
        <v>98.1</v>
      </c>
      <c r="BN32" s="661"/>
      <c r="BO32" s="661"/>
      <c r="BP32" s="661"/>
      <c r="BQ32" s="663"/>
      <c r="BR32" s="660">
        <v>99.2</v>
      </c>
      <c r="BS32" s="661"/>
      <c r="BT32" s="661"/>
      <c r="BU32" s="661"/>
      <c r="BV32" s="661"/>
      <c r="BW32" s="661"/>
      <c r="BX32" s="662">
        <v>98.1</v>
      </c>
      <c r="BY32" s="661"/>
      <c r="BZ32" s="661"/>
      <c r="CA32" s="661"/>
      <c r="CB32" s="663"/>
      <c r="CD32" s="658"/>
      <c r="CE32" s="659"/>
      <c r="CF32" s="607" t="s">
        <v>296</v>
      </c>
      <c r="CG32" s="608"/>
      <c r="CH32" s="608"/>
      <c r="CI32" s="608"/>
      <c r="CJ32" s="608"/>
      <c r="CK32" s="608"/>
      <c r="CL32" s="608"/>
      <c r="CM32" s="608"/>
      <c r="CN32" s="608"/>
      <c r="CO32" s="608"/>
      <c r="CP32" s="608"/>
      <c r="CQ32" s="609"/>
      <c r="CR32" s="593">
        <v>46</v>
      </c>
      <c r="CS32" s="594"/>
      <c r="CT32" s="594"/>
      <c r="CU32" s="594"/>
      <c r="CV32" s="594"/>
      <c r="CW32" s="594"/>
      <c r="CX32" s="594"/>
      <c r="CY32" s="595"/>
      <c r="CZ32" s="627">
        <v>0</v>
      </c>
      <c r="DA32" s="628"/>
      <c r="DB32" s="628"/>
      <c r="DC32" s="629"/>
      <c r="DD32" s="602">
        <v>46</v>
      </c>
      <c r="DE32" s="594"/>
      <c r="DF32" s="594"/>
      <c r="DG32" s="594"/>
      <c r="DH32" s="594"/>
      <c r="DI32" s="594"/>
      <c r="DJ32" s="594"/>
      <c r="DK32" s="595"/>
      <c r="DL32" s="602">
        <v>46</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297</v>
      </c>
      <c r="C33" s="591"/>
      <c r="D33" s="591"/>
      <c r="E33" s="591"/>
      <c r="F33" s="591"/>
      <c r="G33" s="591"/>
      <c r="H33" s="591"/>
      <c r="I33" s="591"/>
      <c r="J33" s="591"/>
      <c r="K33" s="591"/>
      <c r="L33" s="591"/>
      <c r="M33" s="591"/>
      <c r="N33" s="591"/>
      <c r="O33" s="591"/>
      <c r="P33" s="591"/>
      <c r="Q33" s="592"/>
      <c r="R33" s="593">
        <v>1419000</v>
      </c>
      <c r="S33" s="594"/>
      <c r="T33" s="594"/>
      <c r="U33" s="594"/>
      <c r="V33" s="594"/>
      <c r="W33" s="594"/>
      <c r="X33" s="594"/>
      <c r="Y33" s="595"/>
      <c r="Z33" s="596">
        <v>4.8</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10302223</v>
      </c>
      <c r="CS33" s="619"/>
      <c r="CT33" s="619"/>
      <c r="CU33" s="619"/>
      <c r="CV33" s="619"/>
      <c r="CW33" s="619"/>
      <c r="CX33" s="619"/>
      <c r="CY33" s="620"/>
      <c r="CZ33" s="627">
        <v>36.299999999999997</v>
      </c>
      <c r="DA33" s="628"/>
      <c r="DB33" s="628"/>
      <c r="DC33" s="629"/>
      <c r="DD33" s="602">
        <v>7986846</v>
      </c>
      <c r="DE33" s="619"/>
      <c r="DF33" s="619"/>
      <c r="DG33" s="619"/>
      <c r="DH33" s="619"/>
      <c r="DI33" s="619"/>
      <c r="DJ33" s="619"/>
      <c r="DK33" s="620"/>
      <c r="DL33" s="602">
        <v>5233389</v>
      </c>
      <c r="DM33" s="619"/>
      <c r="DN33" s="619"/>
      <c r="DO33" s="619"/>
      <c r="DP33" s="619"/>
      <c r="DQ33" s="619"/>
      <c r="DR33" s="619"/>
      <c r="DS33" s="619"/>
      <c r="DT33" s="619"/>
      <c r="DU33" s="619"/>
      <c r="DV33" s="620"/>
      <c r="DW33" s="598">
        <v>33.799999999999997</v>
      </c>
      <c r="DX33" s="621"/>
      <c r="DY33" s="621"/>
      <c r="DZ33" s="621"/>
      <c r="EA33" s="621"/>
      <c r="EB33" s="621"/>
      <c r="EC33" s="622"/>
    </row>
    <row r="34" spans="2:133" ht="11.25" customHeight="1">
      <c r="B34" s="590" t="s">
        <v>299</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3209187</v>
      </c>
      <c r="CS34" s="594"/>
      <c r="CT34" s="594"/>
      <c r="CU34" s="594"/>
      <c r="CV34" s="594"/>
      <c r="CW34" s="594"/>
      <c r="CX34" s="594"/>
      <c r="CY34" s="595"/>
      <c r="CZ34" s="627">
        <v>11.3</v>
      </c>
      <c r="DA34" s="628"/>
      <c r="DB34" s="628"/>
      <c r="DC34" s="629"/>
      <c r="DD34" s="602">
        <v>2209908</v>
      </c>
      <c r="DE34" s="594"/>
      <c r="DF34" s="594"/>
      <c r="DG34" s="594"/>
      <c r="DH34" s="594"/>
      <c r="DI34" s="594"/>
      <c r="DJ34" s="594"/>
      <c r="DK34" s="595"/>
      <c r="DL34" s="602">
        <v>1865968</v>
      </c>
      <c r="DM34" s="594"/>
      <c r="DN34" s="594"/>
      <c r="DO34" s="594"/>
      <c r="DP34" s="594"/>
      <c r="DQ34" s="594"/>
      <c r="DR34" s="594"/>
      <c r="DS34" s="594"/>
      <c r="DT34" s="594"/>
      <c r="DU34" s="594"/>
      <c r="DV34" s="595"/>
      <c r="DW34" s="598">
        <v>12.1</v>
      </c>
      <c r="DX34" s="621"/>
      <c r="DY34" s="621"/>
      <c r="DZ34" s="621"/>
      <c r="EA34" s="621"/>
      <c r="EB34" s="621"/>
      <c r="EC34" s="622"/>
    </row>
    <row r="35" spans="2:133" ht="11.25" customHeight="1">
      <c r="B35" s="590" t="s">
        <v>303</v>
      </c>
      <c r="C35" s="591"/>
      <c r="D35" s="591"/>
      <c r="E35" s="591"/>
      <c r="F35" s="591"/>
      <c r="G35" s="591"/>
      <c r="H35" s="591"/>
      <c r="I35" s="591"/>
      <c r="J35" s="591"/>
      <c r="K35" s="591"/>
      <c r="L35" s="591"/>
      <c r="M35" s="591"/>
      <c r="N35" s="591"/>
      <c r="O35" s="591"/>
      <c r="P35" s="591"/>
      <c r="Q35" s="592"/>
      <c r="R35" s="593">
        <v>1097000</v>
      </c>
      <c r="S35" s="594"/>
      <c r="T35" s="594"/>
      <c r="U35" s="594"/>
      <c r="V35" s="594"/>
      <c r="W35" s="594"/>
      <c r="X35" s="594"/>
      <c r="Y35" s="595"/>
      <c r="Z35" s="596">
        <v>3.7</v>
      </c>
      <c r="AA35" s="596"/>
      <c r="AB35" s="596"/>
      <c r="AC35" s="596"/>
      <c r="AD35" s="597" t="s">
        <v>107</v>
      </c>
      <c r="AE35" s="597"/>
      <c r="AF35" s="597"/>
      <c r="AG35" s="597"/>
      <c r="AH35" s="597"/>
      <c r="AI35" s="597"/>
      <c r="AJ35" s="597"/>
      <c r="AK35" s="597"/>
      <c r="AL35" s="598" t="s">
        <v>107</v>
      </c>
      <c r="AM35" s="599"/>
      <c r="AN35" s="599"/>
      <c r="AO35" s="600"/>
      <c r="AP35" s="186"/>
      <c r="AQ35" s="604" t="s">
        <v>304</v>
      </c>
      <c r="AR35" s="605"/>
      <c r="AS35" s="605"/>
      <c r="AT35" s="605"/>
      <c r="AU35" s="605"/>
      <c r="AV35" s="605"/>
      <c r="AW35" s="605"/>
      <c r="AX35" s="605"/>
      <c r="AY35" s="606"/>
      <c r="AZ35" s="582">
        <v>3274977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190874</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36643</v>
      </c>
      <c r="CS35" s="619"/>
      <c r="CT35" s="619"/>
      <c r="CU35" s="619"/>
      <c r="CV35" s="619"/>
      <c r="CW35" s="619"/>
      <c r="CX35" s="619"/>
      <c r="CY35" s="620"/>
      <c r="CZ35" s="627">
        <v>0.1</v>
      </c>
      <c r="DA35" s="628"/>
      <c r="DB35" s="628"/>
      <c r="DC35" s="629"/>
      <c r="DD35" s="602">
        <v>30829</v>
      </c>
      <c r="DE35" s="619"/>
      <c r="DF35" s="619"/>
      <c r="DG35" s="619"/>
      <c r="DH35" s="619"/>
      <c r="DI35" s="619"/>
      <c r="DJ35" s="619"/>
      <c r="DK35" s="620"/>
      <c r="DL35" s="602">
        <v>30829</v>
      </c>
      <c r="DM35" s="619"/>
      <c r="DN35" s="619"/>
      <c r="DO35" s="619"/>
      <c r="DP35" s="619"/>
      <c r="DQ35" s="619"/>
      <c r="DR35" s="619"/>
      <c r="DS35" s="619"/>
      <c r="DT35" s="619"/>
      <c r="DU35" s="619"/>
      <c r="DV35" s="620"/>
      <c r="DW35" s="598">
        <v>0.2</v>
      </c>
      <c r="DX35" s="621"/>
      <c r="DY35" s="621"/>
      <c r="DZ35" s="621"/>
      <c r="EA35" s="621"/>
      <c r="EB35" s="621"/>
      <c r="EC35" s="622"/>
    </row>
    <row r="36" spans="2:133" ht="11.25" customHeight="1">
      <c r="B36" s="636" t="s">
        <v>307</v>
      </c>
      <c r="C36" s="637"/>
      <c r="D36" s="637"/>
      <c r="E36" s="637"/>
      <c r="F36" s="637"/>
      <c r="G36" s="637"/>
      <c r="H36" s="637"/>
      <c r="I36" s="637"/>
      <c r="J36" s="637"/>
      <c r="K36" s="637"/>
      <c r="L36" s="637"/>
      <c r="M36" s="637"/>
      <c r="N36" s="637"/>
      <c r="O36" s="637"/>
      <c r="P36" s="637"/>
      <c r="Q36" s="638"/>
      <c r="R36" s="665">
        <v>29449223</v>
      </c>
      <c r="S36" s="666"/>
      <c r="T36" s="666"/>
      <c r="U36" s="666"/>
      <c r="V36" s="666"/>
      <c r="W36" s="666"/>
      <c r="X36" s="666"/>
      <c r="Y36" s="667"/>
      <c r="Z36" s="668">
        <v>100</v>
      </c>
      <c r="AA36" s="668"/>
      <c r="AB36" s="668"/>
      <c r="AC36" s="668"/>
      <c r="AD36" s="669">
        <v>14388074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184098</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-675385</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3007721</v>
      </c>
      <c r="CS36" s="594"/>
      <c r="CT36" s="594"/>
      <c r="CU36" s="594"/>
      <c r="CV36" s="594"/>
      <c r="CW36" s="594"/>
      <c r="CX36" s="594"/>
      <c r="CY36" s="595"/>
      <c r="CZ36" s="627">
        <v>10.6</v>
      </c>
      <c r="DA36" s="628"/>
      <c r="DB36" s="628"/>
      <c r="DC36" s="629"/>
      <c r="DD36" s="602">
        <v>2103747</v>
      </c>
      <c r="DE36" s="594"/>
      <c r="DF36" s="594"/>
      <c r="DG36" s="594"/>
      <c r="DH36" s="594"/>
      <c r="DI36" s="594"/>
      <c r="DJ36" s="594"/>
      <c r="DK36" s="595"/>
      <c r="DL36" s="602">
        <v>1411075</v>
      </c>
      <c r="DM36" s="594"/>
      <c r="DN36" s="594"/>
      <c r="DO36" s="594"/>
      <c r="DP36" s="594"/>
      <c r="DQ36" s="594"/>
      <c r="DR36" s="594"/>
      <c r="DS36" s="594"/>
      <c r="DT36" s="594"/>
      <c r="DU36" s="594"/>
      <c r="DV36" s="595"/>
      <c r="DW36" s="598">
        <v>9.1</v>
      </c>
      <c r="DX36" s="621"/>
      <c r="DY36" s="621"/>
      <c r="DZ36" s="621"/>
      <c r="EA36" s="621"/>
      <c r="EB36" s="621"/>
      <c r="EC36" s="622"/>
    </row>
    <row r="37" spans="2:133" ht="11.25" customHeight="1">
      <c r="AQ37" s="672" t="s">
        <v>311</v>
      </c>
      <c r="AR37" s="673"/>
      <c r="AS37" s="673"/>
      <c r="AT37" s="673"/>
      <c r="AU37" s="673"/>
      <c r="AV37" s="673"/>
      <c r="AW37" s="673"/>
      <c r="AX37" s="673"/>
      <c r="AY37" s="674"/>
      <c r="AZ37" s="593">
        <v>87880</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12114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677576</v>
      </c>
      <c r="CS37" s="619"/>
      <c r="CT37" s="619"/>
      <c r="CU37" s="619"/>
      <c r="CV37" s="619"/>
      <c r="CW37" s="619"/>
      <c r="CX37" s="619"/>
      <c r="CY37" s="620"/>
      <c r="CZ37" s="627">
        <v>2.4</v>
      </c>
      <c r="DA37" s="628"/>
      <c r="DB37" s="628"/>
      <c r="DC37" s="629"/>
      <c r="DD37" s="602">
        <v>673034</v>
      </c>
      <c r="DE37" s="619"/>
      <c r="DF37" s="619"/>
      <c r="DG37" s="619"/>
      <c r="DH37" s="619"/>
      <c r="DI37" s="619"/>
      <c r="DJ37" s="619"/>
      <c r="DK37" s="620"/>
      <c r="DL37" s="602">
        <v>439121</v>
      </c>
      <c r="DM37" s="619"/>
      <c r="DN37" s="619"/>
      <c r="DO37" s="619"/>
      <c r="DP37" s="619"/>
      <c r="DQ37" s="619"/>
      <c r="DR37" s="619"/>
      <c r="DS37" s="619"/>
      <c r="DT37" s="619"/>
      <c r="DU37" s="619"/>
      <c r="DV37" s="620"/>
      <c r="DW37" s="598">
        <v>2.8</v>
      </c>
      <c r="DX37" s="621"/>
      <c r="DY37" s="621"/>
      <c r="DZ37" s="621"/>
      <c r="EA37" s="621"/>
      <c r="EB37" s="621"/>
      <c r="EC37" s="622"/>
    </row>
    <row r="38" spans="2:133" ht="11.25" customHeight="1">
      <c r="AQ38" s="672" t="s">
        <v>314</v>
      </c>
      <c r="AR38" s="673"/>
      <c r="AS38" s="673"/>
      <c r="AT38" s="673"/>
      <c r="AU38" s="673"/>
      <c r="AV38" s="673"/>
      <c r="AW38" s="673"/>
      <c r="AX38" s="673"/>
      <c r="AY38" s="674"/>
      <c r="AZ38" s="593" t="s">
        <v>107</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19758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3187097</v>
      </c>
      <c r="CS38" s="594"/>
      <c r="CT38" s="594"/>
      <c r="CU38" s="594"/>
      <c r="CV38" s="594"/>
      <c r="CW38" s="594"/>
      <c r="CX38" s="594"/>
      <c r="CY38" s="595"/>
      <c r="CZ38" s="627">
        <v>11.2</v>
      </c>
      <c r="DA38" s="628"/>
      <c r="DB38" s="628"/>
      <c r="DC38" s="629"/>
      <c r="DD38" s="602">
        <v>2843075</v>
      </c>
      <c r="DE38" s="594"/>
      <c r="DF38" s="594"/>
      <c r="DG38" s="594"/>
      <c r="DH38" s="594"/>
      <c r="DI38" s="594"/>
      <c r="DJ38" s="594"/>
      <c r="DK38" s="595"/>
      <c r="DL38" s="602">
        <v>1924150</v>
      </c>
      <c r="DM38" s="594"/>
      <c r="DN38" s="594"/>
      <c r="DO38" s="594"/>
      <c r="DP38" s="594"/>
      <c r="DQ38" s="594"/>
      <c r="DR38" s="594"/>
      <c r="DS38" s="594"/>
      <c r="DT38" s="594"/>
      <c r="DU38" s="594"/>
      <c r="DV38" s="595"/>
      <c r="DW38" s="598">
        <v>12.4</v>
      </c>
      <c r="DX38" s="621"/>
      <c r="DY38" s="621"/>
      <c r="DZ38" s="621"/>
      <c r="EA38" s="621"/>
      <c r="EB38" s="621"/>
      <c r="EC38" s="622"/>
    </row>
    <row r="39" spans="2:133" ht="11.25" customHeight="1">
      <c r="AQ39" s="672" t="s">
        <v>317</v>
      </c>
      <c r="AR39" s="673"/>
      <c r="AS39" s="673"/>
      <c r="AT39" s="673"/>
      <c r="AU39" s="673"/>
      <c r="AV39" s="673"/>
      <c r="AW39" s="673"/>
      <c r="AX39" s="673"/>
      <c r="AY39" s="674"/>
      <c r="AZ39" s="593" t="s">
        <v>107</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84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850954</v>
      </c>
      <c r="CS39" s="619"/>
      <c r="CT39" s="619"/>
      <c r="CU39" s="619"/>
      <c r="CV39" s="619"/>
      <c r="CW39" s="619"/>
      <c r="CX39" s="619"/>
      <c r="CY39" s="620"/>
      <c r="CZ39" s="627">
        <v>3</v>
      </c>
      <c r="DA39" s="628"/>
      <c r="DB39" s="628"/>
      <c r="DC39" s="629"/>
      <c r="DD39" s="602">
        <v>797920</v>
      </c>
      <c r="DE39" s="619"/>
      <c r="DF39" s="619"/>
      <c r="DG39" s="619"/>
      <c r="DH39" s="619"/>
      <c r="DI39" s="619"/>
      <c r="DJ39" s="619"/>
      <c r="DK39" s="620"/>
      <c r="DL39" s="602" t="s">
        <v>107</v>
      </c>
      <c r="DM39" s="619"/>
      <c r="DN39" s="619"/>
      <c r="DO39" s="619"/>
      <c r="DP39" s="619"/>
      <c r="DQ39" s="619"/>
      <c r="DR39" s="619"/>
      <c r="DS39" s="619"/>
      <c r="DT39" s="619"/>
      <c r="DU39" s="619"/>
      <c r="DV39" s="620"/>
      <c r="DW39" s="598" t="s">
        <v>107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1178571</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90</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10621</v>
      </c>
      <c r="CS40" s="594"/>
      <c r="CT40" s="594"/>
      <c r="CU40" s="594"/>
      <c r="CV40" s="594"/>
      <c r="CW40" s="594"/>
      <c r="CX40" s="594"/>
      <c r="CY40" s="595"/>
      <c r="CZ40" s="627">
        <v>0</v>
      </c>
      <c r="DA40" s="628"/>
      <c r="DB40" s="628"/>
      <c r="DC40" s="629"/>
      <c r="DD40" s="602">
        <v>1367</v>
      </c>
      <c r="DE40" s="594"/>
      <c r="DF40" s="594"/>
      <c r="DG40" s="594"/>
      <c r="DH40" s="594"/>
      <c r="DI40" s="594"/>
      <c r="DJ40" s="594"/>
      <c r="DK40" s="595"/>
      <c r="DL40" s="602">
        <v>1367</v>
      </c>
      <c r="DM40" s="594"/>
      <c r="DN40" s="594"/>
      <c r="DO40" s="594"/>
      <c r="DP40" s="594"/>
      <c r="DQ40" s="594"/>
      <c r="DR40" s="594"/>
      <c r="DS40" s="594"/>
      <c r="DT40" s="594"/>
      <c r="DU40" s="594"/>
      <c r="DV40" s="595"/>
      <c r="DW40" s="598">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1824428</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287</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1367084</v>
      </c>
      <c r="CS42" s="594"/>
      <c r="CT42" s="594"/>
      <c r="CU42" s="594"/>
      <c r="CV42" s="594"/>
      <c r="CW42" s="594"/>
      <c r="CX42" s="594"/>
      <c r="CY42" s="595"/>
      <c r="CZ42" s="627">
        <v>4.8</v>
      </c>
      <c r="DA42" s="686"/>
      <c r="DB42" s="686"/>
      <c r="DC42" s="687"/>
      <c r="DD42" s="602">
        <v>293817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40996</v>
      </c>
      <c r="CS43" s="619"/>
      <c r="CT43" s="619"/>
      <c r="CU43" s="619"/>
      <c r="CV43" s="619"/>
      <c r="CW43" s="619"/>
      <c r="CX43" s="619"/>
      <c r="CY43" s="620"/>
      <c r="CZ43" s="627">
        <v>0.1</v>
      </c>
      <c r="DA43" s="628"/>
      <c r="DB43" s="628"/>
      <c r="DC43" s="629"/>
      <c r="DD43" s="602">
        <v>40996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1365288</v>
      </c>
      <c r="CS44" s="594"/>
      <c r="CT44" s="594"/>
      <c r="CU44" s="594"/>
      <c r="CV44" s="594"/>
      <c r="CW44" s="594"/>
      <c r="CX44" s="594"/>
      <c r="CY44" s="595"/>
      <c r="CZ44" s="627">
        <v>4.8</v>
      </c>
      <c r="DA44" s="686"/>
      <c r="DB44" s="686"/>
      <c r="DC44" s="687"/>
      <c r="DD44" s="602">
        <v>292021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333</v>
      </c>
      <c r="CG45" s="591"/>
      <c r="CH45" s="591"/>
      <c r="CI45" s="591"/>
      <c r="CJ45" s="591"/>
      <c r="CK45" s="591"/>
      <c r="CL45" s="591"/>
      <c r="CM45" s="591"/>
      <c r="CN45" s="591"/>
      <c r="CO45" s="591"/>
      <c r="CP45" s="591"/>
      <c r="CQ45" s="592"/>
      <c r="CR45" s="593">
        <v>294073</v>
      </c>
      <c r="CS45" s="619"/>
      <c r="CT45" s="619"/>
      <c r="CU45" s="619"/>
      <c r="CV45" s="619"/>
      <c r="CW45" s="619"/>
      <c r="CX45" s="619"/>
      <c r="CY45" s="620"/>
      <c r="CZ45" s="627">
        <v>1</v>
      </c>
      <c r="DA45" s="628"/>
      <c r="DB45" s="628"/>
      <c r="DC45" s="629"/>
      <c r="DD45" s="602">
        <v>26083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334</v>
      </c>
      <c r="CG46" s="591"/>
      <c r="CH46" s="591"/>
      <c r="CI46" s="591"/>
      <c r="CJ46" s="591"/>
      <c r="CK46" s="591"/>
      <c r="CL46" s="591"/>
      <c r="CM46" s="591"/>
      <c r="CN46" s="591"/>
      <c r="CO46" s="591"/>
      <c r="CP46" s="591"/>
      <c r="CQ46" s="592"/>
      <c r="CR46" s="593">
        <v>1071215</v>
      </c>
      <c r="CS46" s="594"/>
      <c r="CT46" s="594"/>
      <c r="CU46" s="594"/>
      <c r="CV46" s="594"/>
      <c r="CW46" s="594"/>
      <c r="CX46" s="594"/>
      <c r="CY46" s="595"/>
      <c r="CZ46" s="627">
        <v>3.8</v>
      </c>
      <c r="DA46" s="686"/>
      <c r="DB46" s="686"/>
      <c r="DC46" s="687"/>
      <c r="DD46" s="602">
        <v>265938</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335</v>
      </c>
      <c r="CG47" s="591"/>
      <c r="CH47" s="591"/>
      <c r="CI47" s="591"/>
      <c r="CJ47" s="591"/>
      <c r="CK47" s="591"/>
      <c r="CL47" s="591"/>
      <c r="CM47" s="591"/>
      <c r="CN47" s="591"/>
      <c r="CO47" s="591"/>
      <c r="CP47" s="591"/>
      <c r="CQ47" s="592"/>
      <c r="CR47" s="593">
        <v>1796</v>
      </c>
      <c r="CS47" s="619"/>
      <c r="CT47" s="619"/>
      <c r="CU47" s="619"/>
      <c r="CV47" s="619"/>
      <c r="CW47" s="619"/>
      <c r="CX47" s="619"/>
      <c r="CY47" s="620"/>
      <c r="CZ47" s="627">
        <v>0</v>
      </c>
      <c r="DA47" s="628"/>
      <c r="DB47" s="628"/>
      <c r="DC47" s="629"/>
      <c r="DD47" s="602">
        <v>1796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337</v>
      </c>
      <c r="CE49" s="637"/>
      <c r="CF49" s="637"/>
      <c r="CG49" s="637"/>
      <c r="CH49" s="637"/>
      <c r="CI49" s="637"/>
      <c r="CJ49" s="637"/>
      <c r="CK49" s="637"/>
      <c r="CL49" s="637"/>
      <c r="CM49" s="637"/>
      <c r="CN49" s="637"/>
      <c r="CO49" s="637"/>
      <c r="CP49" s="637"/>
      <c r="CQ49" s="638"/>
      <c r="CR49" s="665">
        <v>28346046</v>
      </c>
      <c r="CS49" s="661"/>
      <c r="CT49" s="661"/>
      <c r="CU49" s="661"/>
      <c r="CV49" s="661"/>
      <c r="CW49" s="661"/>
      <c r="CX49" s="661"/>
      <c r="CY49" s="688"/>
      <c r="CZ49" s="689">
        <v>100</v>
      </c>
      <c r="DA49" s="690"/>
      <c r="DB49" s="690"/>
      <c r="DC49" s="691"/>
      <c r="DD49" s="692">
        <v>17120487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X10" zoomScale="70" zoomScaleNormal="25" zoomScaleSheetLayoutView="70" workbookViewId="0">
      <selection activeCell="DG83" sqref="DG83:DK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29449</v>
      </c>
      <c r="R7" s="723"/>
      <c r="S7" s="723"/>
      <c r="T7" s="723"/>
      <c r="U7" s="723"/>
      <c r="V7" s="723">
        <v>28346</v>
      </c>
      <c r="W7" s="723"/>
      <c r="X7" s="723"/>
      <c r="Y7" s="723"/>
      <c r="Z7" s="723"/>
      <c r="AA7" s="723">
        <v>1103</v>
      </c>
      <c r="AB7" s="723"/>
      <c r="AC7" s="723"/>
      <c r="AD7" s="723"/>
      <c r="AE7" s="724"/>
      <c r="AF7" s="725">
        <v>1092</v>
      </c>
      <c r="AG7" s="726"/>
      <c r="AH7" s="726"/>
      <c r="AI7" s="726"/>
      <c r="AJ7" s="727"/>
      <c r="AK7" s="762">
        <v>869</v>
      </c>
      <c r="AL7" s="763"/>
      <c r="AM7" s="763"/>
      <c r="AN7" s="763"/>
      <c r="AO7" s="763"/>
      <c r="AP7" s="763">
        <v>18954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55</v>
      </c>
      <c r="CI7" s="760"/>
      <c r="CJ7" s="760"/>
      <c r="CK7" s="760"/>
      <c r="CL7" s="761"/>
      <c r="CM7" s="759">
        <v>2293</v>
      </c>
      <c r="CN7" s="760"/>
      <c r="CO7" s="760"/>
      <c r="CP7" s="760"/>
      <c r="CQ7" s="761"/>
      <c r="CR7" s="759">
        <v>1800</v>
      </c>
      <c r="CS7" s="760"/>
      <c r="CT7" s="760"/>
      <c r="CU7" s="760"/>
      <c r="CV7" s="761"/>
      <c r="CW7" s="759">
        <v>0</v>
      </c>
      <c r="CX7" s="760"/>
      <c r="CY7" s="760"/>
      <c r="CZ7" s="760"/>
      <c r="DA7" s="761"/>
      <c r="DB7" s="759">
        <v>0</v>
      </c>
      <c r="DC7" s="760"/>
      <c r="DD7" s="760"/>
      <c r="DE7" s="760"/>
      <c r="DF7" s="761"/>
      <c r="DG7" s="759">
        <v>0</v>
      </c>
      <c r="DH7" s="760"/>
      <c r="DI7" s="760"/>
      <c r="DJ7" s="760"/>
      <c r="DK7" s="761"/>
      <c r="DL7" s="759">
        <v>580</v>
      </c>
      <c r="DM7" s="760"/>
      <c r="DN7" s="760"/>
      <c r="DO7" s="760"/>
      <c r="DP7" s="761"/>
      <c r="DQ7" s="759">
        <v>58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0</v>
      </c>
      <c r="CI8" s="770"/>
      <c r="CJ8" s="770"/>
      <c r="CK8" s="770"/>
      <c r="CL8" s="771"/>
      <c r="CM8" s="769">
        <v>11</v>
      </c>
      <c r="CN8" s="770"/>
      <c r="CO8" s="770"/>
      <c r="CP8" s="770"/>
      <c r="CQ8" s="771"/>
      <c r="CR8" s="769">
        <v>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1092</v>
      </c>
      <c r="AG23" s="782"/>
      <c r="AH23" s="782"/>
      <c r="AI23" s="782"/>
      <c r="AJ23" s="785"/>
      <c r="AK23" s="786"/>
      <c r="AL23" s="787"/>
      <c r="AM23" s="787"/>
      <c r="AN23" s="787"/>
      <c r="AO23" s="787"/>
      <c r="AP23" s="782"/>
      <c r="AQ23" s="782"/>
      <c r="AR23" s="782"/>
      <c r="AS23" s="782"/>
      <c r="AT23" s="782"/>
      <c r="AU23" s="788"/>
      <c r="AV23" s="788"/>
      <c r="AW23" s="788"/>
      <c r="AX23" s="788"/>
      <c r="AY23" s="789"/>
      <c r="AZ23" s="797" t="s">
        <v>107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10106</v>
      </c>
      <c r="R28" s="811"/>
      <c r="S28" s="811"/>
      <c r="T28" s="811"/>
      <c r="U28" s="811"/>
      <c r="V28" s="811">
        <v>9915</v>
      </c>
      <c r="W28" s="811"/>
      <c r="X28" s="811"/>
      <c r="Y28" s="811"/>
      <c r="Z28" s="811"/>
      <c r="AA28" s="811">
        <v>191</v>
      </c>
      <c r="AB28" s="811"/>
      <c r="AC28" s="811"/>
      <c r="AD28" s="811"/>
      <c r="AE28" s="812"/>
      <c r="AF28" s="813">
        <v>191</v>
      </c>
      <c r="AG28" s="811"/>
      <c r="AH28" s="811"/>
      <c r="AI28" s="811"/>
      <c r="AJ28" s="814"/>
      <c r="AK28" s="815">
        <v>1179</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6136</v>
      </c>
      <c r="R29" s="747"/>
      <c r="S29" s="747"/>
      <c r="T29" s="747"/>
      <c r="U29" s="747"/>
      <c r="V29" s="747">
        <v>5843</v>
      </c>
      <c r="W29" s="747"/>
      <c r="X29" s="747"/>
      <c r="Y29" s="747"/>
      <c r="Z29" s="747"/>
      <c r="AA29" s="747">
        <v>293</v>
      </c>
      <c r="AB29" s="747"/>
      <c r="AC29" s="747"/>
      <c r="AD29" s="747"/>
      <c r="AE29" s="748"/>
      <c r="AF29" s="749">
        <v>293</v>
      </c>
      <c r="AG29" s="750"/>
      <c r="AH29" s="750"/>
      <c r="AI29" s="750"/>
      <c r="AJ29" s="751"/>
      <c r="AK29" s="818">
        <v>1000</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1675</v>
      </c>
      <c r="R30" s="747"/>
      <c r="S30" s="747"/>
      <c r="T30" s="747"/>
      <c r="U30" s="747"/>
      <c r="V30" s="747">
        <v>1668</v>
      </c>
      <c r="W30" s="747"/>
      <c r="X30" s="747"/>
      <c r="Y30" s="747"/>
      <c r="Z30" s="747"/>
      <c r="AA30" s="747">
        <v>7</v>
      </c>
      <c r="AB30" s="747"/>
      <c r="AC30" s="747"/>
      <c r="AD30" s="747"/>
      <c r="AE30" s="748"/>
      <c r="AF30" s="749">
        <v>7</v>
      </c>
      <c r="AG30" s="750"/>
      <c r="AH30" s="750"/>
      <c r="AI30" s="750"/>
      <c r="AJ30" s="751"/>
      <c r="AK30" s="818">
        <v>858</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80</v>
      </c>
      <c r="R31" s="747"/>
      <c r="S31" s="747"/>
      <c r="T31" s="747"/>
      <c r="U31" s="747"/>
      <c r="V31" s="747">
        <v>79</v>
      </c>
      <c r="W31" s="747"/>
      <c r="X31" s="747"/>
      <c r="Y31" s="747"/>
      <c r="Z31" s="747"/>
      <c r="AA31" s="747">
        <v>1</v>
      </c>
      <c r="AB31" s="747"/>
      <c r="AC31" s="747"/>
      <c r="AD31" s="747"/>
      <c r="AE31" s="748"/>
      <c r="AF31" s="749">
        <v>1</v>
      </c>
      <c r="AG31" s="750"/>
      <c r="AH31" s="750"/>
      <c r="AI31" s="750"/>
      <c r="AJ31" s="751"/>
      <c r="AK31" s="818">
        <v>0</v>
      </c>
      <c r="AL31" s="819"/>
      <c r="AM31" s="819"/>
      <c r="AN31" s="819"/>
      <c r="AO31" s="819"/>
      <c r="AP31" s="819">
        <v>113</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378</v>
      </c>
      <c r="C32" s="744"/>
      <c r="D32" s="744"/>
      <c r="E32" s="744"/>
      <c r="F32" s="744"/>
      <c r="G32" s="744"/>
      <c r="H32" s="744"/>
      <c r="I32" s="744"/>
      <c r="J32" s="744"/>
      <c r="K32" s="744"/>
      <c r="L32" s="744"/>
      <c r="M32" s="744"/>
      <c r="N32" s="744"/>
      <c r="O32" s="744"/>
      <c r="P32" s="745"/>
      <c r="Q32" s="746">
        <v>1236</v>
      </c>
      <c r="R32" s="747"/>
      <c r="S32" s="747"/>
      <c r="T32" s="747"/>
      <c r="U32" s="747"/>
      <c r="V32" s="747">
        <v>1219</v>
      </c>
      <c r="W32" s="747"/>
      <c r="X32" s="747"/>
      <c r="Y32" s="747"/>
      <c r="Z32" s="747"/>
      <c r="AA32" s="747">
        <v>17</v>
      </c>
      <c r="AB32" s="747"/>
      <c r="AC32" s="747"/>
      <c r="AD32" s="747"/>
      <c r="AE32" s="748"/>
      <c r="AF32" s="749">
        <v>16</v>
      </c>
      <c r="AG32" s="750"/>
      <c r="AH32" s="750"/>
      <c r="AI32" s="750"/>
      <c r="AJ32" s="751"/>
      <c r="AK32" s="818">
        <v>184</v>
      </c>
      <c r="AL32" s="819"/>
      <c r="AM32" s="819"/>
      <c r="AN32" s="819"/>
      <c r="AO32" s="819"/>
      <c r="AP32" s="819">
        <v>3900</v>
      </c>
      <c r="AQ32" s="819"/>
      <c r="AR32" s="819"/>
      <c r="AS32" s="819"/>
      <c r="AT32" s="819"/>
      <c r="AU32" s="819">
        <v>866</v>
      </c>
      <c r="AV32" s="819"/>
      <c r="AW32" s="819"/>
      <c r="AX32" s="819"/>
      <c r="AY32" s="819"/>
      <c r="AZ32" s="820"/>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508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383</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384</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3271</v>
      </c>
      <c r="R68" s="854"/>
      <c r="S68" s="854"/>
      <c r="T68" s="854"/>
      <c r="U68" s="854"/>
      <c r="V68" s="854">
        <v>2861</v>
      </c>
      <c r="W68" s="854"/>
      <c r="X68" s="854"/>
      <c r="Y68" s="854"/>
      <c r="Z68" s="854"/>
      <c r="AA68" s="854">
        <v>410</v>
      </c>
      <c r="AB68" s="854"/>
      <c r="AC68" s="854"/>
      <c r="AD68" s="854"/>
      <c r="AE68" s="854"/>
      <c r="AF68" s="854">
        <v>410</v>
      </c>
      <c r="AG68" s="854"/>
      <c r="AH68" s="854"/>
      <c r="AI68" s="854"/>
      <c r="AJ68" s="854"/>
      <c r="AK68" s="854">
        <v>0</v>
      </c>
      <c r="AL68" s="854"/>
      <c r="AM68" s="854"/>
      <c r="AN68" s="854"/>
      <c r="AO68" s="854"/>
      <c r="AP68" s="854">
        <v>488</v>
      </c>
      <c r="AQ68" s="854"/>
      <c r="AR68" s="854"/>
      <c r="AS68" s="854"/>
      <c r="AT68" s="854"/>
      <c r="AU68" s="854">
        <v>122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6801</v>
      </c>
      <c r="R69" s="819"/>
      <c r="S69" s="819"/>
      <c r="T69" s="819"/>
      <c r="U69" s="819"/>
      <c r="V69" s="819">
        <v>6682</v>
      </c>
      <c r="W69" s="819"/>
      <c r="X69" s="819"/>
      <c r="Y69" s="819"/>
      <c r="Z69" s="819"/>
      <c r="AA69" s="819">
        <v>118</v>
      </c>
      <c r="AB69" s="819"/>
      <c r="AC69" s="819"/>
      <c r="AD69" s="819"/>
      <c r="AE69" s="819"/>
      <c r="AF69" s="819">
        <v>118</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5</v>
      </c>
      <c r="R70" s="819"/>
      <c r="S70" s="819"/>
      <c r="T70" s="819"/>
      <c r="U70" s="819"/>
      <c r="V70" s="819">
        <v>3</v>
      </c>
      <c r="W70" s="819"/>
      <c r="X70" s="819"/>
      <c r="Y70" s="819"/>
      <c r="Z70" s="819"/>
      <c r="AA70" s="819">
        <v>2</v>
      </c>
      <c r="AB70" s="819"/>
      <c r="AC70" s="819"/>
      <c r="AD70" s="819"/>
      <c r="AE70" s="819"/>
      <c r="AF70" s="819">
        <v>2</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10422</v>
      </c>
      <c r="R71" s="819"/>
      <c r="S71" s="819"/>
      <c r="T71" s="819"/>
      <c r="U71" s="819"/>
      <c r="V71" s="819">
        <v>10067</v>
      </c>
      <c r="W71" s="819"/>
      <c r="X71" s="819"/>
      <c r="Y71" s="819"/>
      <c r="Z71" s="819"/>
      <c r="AA71" s="819">
        <v>355</v>
      </c>
      <c r="AB71" s="819"/>
      <c r="AC71" s="819"/>
      <c r="AD71" s="819"/>
      <c r="AE71" s="819"/>
      <c r="AF71" s="819">
        <v>355</v>
      </c>
      <c r="AG71" s="819"/>
      <c r="AH71" s="819"/>
      <c r="AI71" s="819"/>
      <c r="AJ71" s="819"/>
      <c r="AK71" s="819">
        <v>0</v>
      </c>
      <c r="AL71" s="819"/>
      <c r="AM71" s="819"/>
      <c r="AN71" s="819"/>
      <c r="AO71" s="819"/>
      <c r="AP71" s="819">
        <v>6794</v>
      </c>
      <c r="AQ71" s="819"/>
      <c r="AR71" s="819"/>
      <c r="AS71" s="819"/>
      <c r="AT71" s="819"/>
      <c r="AU71" s="819">
        <v>163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915</v>
      </c>
      <c r="R72" s="819"/>
      <c r="S72" s="819"/>
      <c r="T72" s="819"/>
      <c r="U72" s="819"/>
      <c r="V72" s="819">
        <v>895</v>
      </c>
      <c r="W72" s="819"/>
      <c r="X72" s="819"/>
      <c r="Y72" s="819"/>
      <c r="Z72" s="819"/>
      <c r="AA72" s="819">
        <v>21</v>
      </c>
      <c r="AB72" s="819"/>
      <c r="AC72" s="819"/>
      <c r="AD72" s="819"/>
      <c r="AE72" s="819"/>
      <c r="AF72" s="819">
        <v>21</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476</v>
      </c>
      <c r="R73" s="819"/>
      <c r="S73" s="819"/>
      <c r="T73" s="819"/>
      <c r="U73" s="819"/>
      <c r="V73" s="819">
        <v>469</v>
      </c>
      <c r="W73" s="819"/>
      <c r="X73" s="819"/>
      <c r="Y73" s="819"/>
      <c r="Z73" s="819"/>
      <c r="AA73" s="819">
        <v>7</v>
      </c>
      <c r="AB73" s="819"/>
      <c r="AC73" s="819"/>
      <c r="AD73" s="819"/>
      <c r="AE73" s="819"/>
      <c r="AF73" s="819">
        <v>7</v>
      </c>
      <c r="AG73" s="819"/>
      <c r="AH73" s="819"/>
      <c r="AI73" s="819"/>
      <c r="AJ73" s="819"/>
      <c r="AK73" s="819">
        <v>0</v>
      </c>
      <c r="AL73" s="819"/>
      <c r="AM73" s="819"/>
      <c r="AN73" s="819"/>
      <c r="AO73" s="819"/>
      <c r="AP73" s="819">
        <v>512</v>
      </c>
      <c r="AQ73" s="819"/>
      <c r="AR73" s="819"/>
      <c r="AS73" s="819"/>
      <c r="AT73" s="819"/>
      <c r="AU73" s="819">
        <v>66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18030</v>
      </c>
      <c r="R74" s="819"/>
      <c r="S74" s="819"/>
      <c r="T74" s="819"/>
      <c r="U74" s="819"/>
      <c r="V74" s="819">
        <v>17739</v>
      </c>
      <c r="W74" s="819"/>
      <c r="X74" s="819"/>
      <c r="Y74" s="819"/>
      <c r="Z74" s="819"/>
      <c r="AA74" s="819">
        <v>291</v>
      </c>
      <c r="AB74" s="819"/>
      <c r="AC74" s="819"/>
      <c r="AD74" s="819"/>
      <c r="AE74" s="819"/>
      <c r="AF74" s="819">
        <v>7750</v>
      </c>
      <c r="AG74" s="819"/>
      <c r="AH74" s="819"/>
      <c r="AI74" s="819"/>
      <c r="AJ74" s="819"/>
      <c r="AK74" s="819">
        <v>0</v>
      </c>
      <c r="AL74" s="819"/>
      <c r="AM74" s="819"/>
      <c r="AN74" s="819"/>
      <c r="AO74" s="819"/>
      <c r="AP74" s="819">
        <v>9923</v>
      </c>
      <c r="AQ74" s="819"/>
      <c r="AR74" s="819"/>
      <c r="AS74" s="819"/>
      <c r="AT74" s="819"/>
      <c r="AU74" s="819">
        <v>109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4796</v>
      </c>
      <c r="R75" s="868"/>
      <c r="S75" s="868"/>
      <c r="T75" s="868"/>
      <c r="U75" s="818"/>
      <c r="V75" s="869">
        <v>4735</v>
      </c>
      <c r="W75" s="868"/>
      <c r="X75" s="868"/>
      <c r="Y75" s="868"/>
      <c r="Z75" s="818"/>
      <c r="AA75" s="869">
        <v>61</v>
      </c>
      <c r="AB75" s="868"/>
      <c r="AC75" s="868"/>
      <c r="AD75" s="868"/>
      <c r="AE75" s="818"/>
      <c r="AF75" s="869">
        <v>61</v>
      </c>
      <c r="AG75" s="868"/>
      <c r="AH75" s="868"/>
      <c r="AI75" s="868"/>
      <c r="AJ75" s="818"/>
      <c r="AK75" s="869">
        <v>769</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537</v>
      </c>
      <c r="C76" s="862"/>
      <c r="D76" s="862"/>
      <c r="E76" s="862"/>
      <c r="F76" s="862"/>
      <c r="G76" s="862"/>
      <c r="H76" s="862"/>
      <c r="I76" s="862"/>
      <c r="J76" s="862"/>
      <c r="K76" s="862"/>
      <c r="L76" s="862"/>
      <c r="M76" s="862"/>
      <c r="N76" s="862"/>
      <c r="O76" s="862"/>
      <c r="P76" s="863"/>
      <c r="Q76" s="867">
        <v>1269458</v>
      </c>
      <c r="R76" s="868"/>
      <c r="S76" s="868"/>
      <c r="T76" s="868"/>
      <c r="U76" s="818"/>
      <c r="V76" s="869">
        <v>1236628</v>
      </c>
      <c r="W76" s="868"/>
      <c r="X76" s="868"/>
      <c r="Y76" s="868"/>
      <c r="Z76" s="818"/>
      <c r="AA76" s="869">
        <v>32831</v>
      </c>
      <c r="AB76" s="868"/>
      <c r="AC76" s="868"/>
      <c r="AD76" s="868"/>
      <c r="AE76" s="818"/>
      <c r="AF76" s="869">
        <v>32831</v>
      </c>
      <c r="AG76" s="868"/>
      <c r="AH76" s="868"/>
      <c r="AI76" s="868"/>
      <c r="AJ76" s="818"/>
      <c r="AK76" s="869">
        <v>10482</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385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SUM(AF68:AF87)</f>
        <v>41555</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SUM(CR7:CR101)</f>
        <v>1805</v>
      </c>
      <c r="CS102" s="838"/>
      <c r="CT102" s="838"/>
      <c r="CU102" s="838"/>
      <c r="CV102" s="881"/>
      <c r="CW102" s="880">
        <f t="shared" ref="CW102" si="0">SUM(CW7:CW101)</f>
        <v>0</v>
      </c>
      <c r="CX102" s="838"/>
      <c r="CY102" s="838"/>
      <c r="CZ102" s="838"/>
      <c r="DA102" s="881"/>
      <c r="DB102" s="880">
        <f t="shared" ref="DB102" si="1">SUM(DB7:DB101)</f>
        <v>0</v>
      </c>
      <c r="DC102" s="838"/>
      <c r="DD102" s="838"/>
      <c r="DE102" s="838"/>
      <c r="DF102" s="881"/>
      <c r="DG102" s="880">
        <f t="shared" ref="DG102" si="2">SUM(DG7:DG101)</f>
        <v>0</v>
      </c>
      <c r="DH102" s="838"/>
      <c r="DI102" s="838"/>
      <c r="DJ102" s="838"/>
      <c r="DK102" s="881"/>
      <c r="DL102" s="880">
        <f t="shared" ref="DL102" si="3">SUM(DL7:DL101)</f>
        <v>580</v>
      </c>
      <c r="DM102" s="838"/>
      <c r="DN102" s="838"/>
      <c r="DO102" s="838"/>
      <c r="DP102" s="881"/>
      <c r="DQ102" s="880">
        <f t="shared" ref="DQ102" si="4">SUM(DQ7:DQ101)</f>
        <v>58</v>
      </c>
      <c r="DR102" s="838"/>
      <c r="DS102" s="838"/>
      <c r="DT102" s="838"/>
      <c r="DU102" s="881"/>
      <c r="DV102" s="880">
        <f t="shared" ref="DV102" si="5">SUM(DV7:DV101)</f>
        <v>0</v>
      </c>
      <c r="DW102" s="838"/>
      <c r="DX102" s="838"/>
      <c r="DY102" s="838"/>
      <c r="DZ102" s="88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387</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388</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391</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392</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4" t="s">
        <v>393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394</v>
      </c>
      <c r="AB109" s="883"/>
      <c r="AC109" s="883"/>
      <c r="AD109" s="883"/>
      <c r="AE109" s="884"/>
      <c r="AF109" s="882" t="s">
        <v>283</v>
      </c>
      <c r="AG109" s="883"/>
      <c r="AH109" s="883"/>
      <c r="AI109" s="883"/>
      <c r="AJ109" s="884"/>
      <c r="AK109" s="882" t="s">
        <v>282</v>
      </c>
      <c r="AL109" s="883"/>
      <c r="AM109" s="883"/>
      <c r="AN109" s="883"/>
      <c r="AO109" s="884"/>
      <c r="AP109" s="882" t="s">
        <v>395</v>
      </c>
      <c r="AQ109" s="883"/>
      <c r="AR109" s="883"/>
      <c r="AS109" s="883"/>
      <c r="AT109" s="885"/>
      <c r="AU109" s="904" t="s">
        <v>393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394</v>
      </c>
      <c r="BR109" s="883"/>
      <c r="BS109" s="883"/>
      <c r="BT109" s="883"/>
      <c r="BU109" s="884"/>
      <c r="BV109" s="882" t="s">
        <v>283</v>
      </c>
      <c r="BW109" s="883"/>
      <c r="BX109" s="883"/>
      <c r="BY109" s="883"/>
      <c r="BZ109" s="884"/>
      <c r="CA109" s="882" t="s">
        <v>282</v>
      </c>
      <c r="CB109" s="883"/>
      <c r="CC109" s="883"/>
      <c r="CD109" s="883"/>
      <c r="CE109" s="884"/>
      <c r="CF109" s="905" t="s">
        <v>395</v>
      </c>
      <c r="CG109" s="905"/>
      <c r="CH109" s="905"/>
      <c r="CI109" s="905"/>
      <c r="CJ109" s="905"/>
      <c r="CK109" s="882" t="s">
        <v>396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394</v>
      </c>
      <c r="DH109" s="883"/>
      <c r="DI109" s="883"/>
      <c r="DJ109" s="883"/>
      <c r="DK109" s="884"/>
      <c r="DL109" s="882" t="s">
        <v>283</v>
      </c>
      <c r="DM109" s="883"/>
      <c r="DN109" s="883"/>
      <c r="DO109" s="883"/>
      <c r="DP109" s="884"/>
      <c r="DQ109" s="882" t="s">
        <v>282</v>
      </c>
      <c r="DR109" s="883"/>
      <c r="DS109" s="883"/>
      <c r="DT109" s="883"/>
      <c r="DU109" s="884"/>
      <c r="DV109" s="882" t="s">
        <v>395</v>
      </c>
      <c r="DW109" s="883"/>
      <c r="DX109" s="883"/>
      <c r="DY109" s="883"/>
      <c r="DZ109" s="885"/>
    </row>
    <row r="110" spans="1:131" s="197" customFormat="1" ht="26.25" customHeight="1">
      <c r="A110" s="886" t="s">
        <v>397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2149945</v>
      </c>
      <c r="AB110" s="890"/>
      <c r="AC110" s="890"/>
      <c r="AD110" s="890"/>
      <c r="AE110" s="891"/>
      <c r="AF110" s="892">
        <v>2122323</v>
      </c>
      <c r="AG110" s="890"/>
      <c r="AH110" s="890"/>
      <c r="AI110" s="890"/>
      <c r="AJ110" s="891"/>
      <c r="AK110" s="892">
        <v>2034070</v>
      </c>
      <c r="AL110" s="890"/>
      <c r="AM110" s="890"/>
      <c r="AN110" s="890"/>
      <c r="AO110" s="891"/>
      <c r="AP110" s="893">
        <v>14.8</v>
      </c>
      <c r="AQ110" s="894"/>
      <c r="AR110" s="894"/>
      <c r="AS110" s="894"/>
      <c r="AT110" s="895"/>
      <c r="AU110" s="896" t="s">
        <v>59</v>
      </c>
      <c r="AV110" s="897"/>
      <c r="AW110" s="897"/>
      <c r="AX110" s="897"/>
      <c r="AY110" s="898"/>
      <c r="AZ110" s="937" t="s">
        <v>398</v>
      </c>
      <c r="BA110" s="887"/>
      <c r="BB110" s="887"/>
      <c r="BC110" s="887"/>
      <c r="BD110" s="887"/>
      <c r="BE110" s="887"/>
      <c r="BF110" s="887"/>
      <c r="BG110" s="887"/>
      <c r="BH110" s="887"/>
      <c r="BI110" s="887"/>
      <c r="BJ110" s="887"/>
      <c r="BK110" s="887"/>
      <c r="BL110" s="887"/>
      <c r="BM110" s="887"/>
      <c r="BN110" s="887"/>
      <c r="BO110" s="887"/>
      <c r="BP110" s="888"/>
      <c r="BQ110" s="923">
        <v>19155651</v>
      </c>
      <c r="BR110" s="924"/>
      <c r="BS110" s="924"/>
      <c r="BT110" s="924"/>
      <c r="BU110" s="924"/>
      <c r="BV110" s="924">
        <v>19345941</v>
      </c>
      <c r="BW110" s="924"/>
      <c r="BX110" s="924"/>
      <c r="BY110" s="924"/>
      <c r="BZ110" s="924"/>
      <c r="CA110" s="924">
        <v>18953515</v>
      </c>
      <c r="CB110" s="924"/>
      <c r="CC110" s="924"/>
      <c r="CD110" s="924"/>
      <c r="CE110" s="924"/>
      <c r="CF110" s="938">
        <v>137.80000000000001</v>
      </c>
      <c r="CG110" s="939"/>
      <c r="CH110" s="939"/>
      <c r="CI110" s="939"/>
      <c r="CJ110" s="939"/>
      <c r="CK110" s="940" t="s">
        <v>399</v>
      </c>
      <c r="CL110" s="941"/>
      <c r="CM110" s="920" t="s">
        <v>400</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107</v>
      </c>
      <c r="DH110" s="924"/>
      <c r="DI110" s="924"/>
      <c r="DJ110" s="924"/>
      <c r="DK110" s="924"/>
      <c r="DL110" s="924" t="s">
        <v>107</v>
      </c>
      <c r="DM110" s="924"/>
      <c r="DN110" s="924"/>
      <c r="DO110" s="924"/>
      <c r="DP110" s="924"/>
      <c r="DQ110" s="924" t="s">
        <v>107</v>
      </c>
      <c r="DR110" s="924"/>
      <c r="DS110" s="924"/>
      <c r="DT110" s="924"/>
      <c r="DU110" s="924"/>
      <c r="DV110" s="925" t="s">
        <v>107</v>
      </c>
      <c r="DW110" s="925"/>
      <c r="DX110" s="925"/>
      <c r="DY110" s="925"/>
      <c r="DZ110" s="926"/>
    </row>
    <row r="111" spans="1:131" s="197" customFormat="1" ht="26.25" customHeight="1">
      <c r="A111" s="927" t="s">
        <v>401</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402</v>
      </c>
      <c r="AB111" s="931"/>
      <c r="AC111" s="931"/>
      <c r="AD111" s="931"/>
      <c r="AE111" s="932"/>
      <c r="AF111" s="933" t="s">
        <v>402</v>
      </c>
      <c r="AG111" s="931"/>
      <c r="AH111" s="931"/>
      <c r="AI111" s="931"/>
      <c r="AJ111" s="932"/>
      <c r="AK111" s="933" t="s">
        <v>402</v>
      </c>
      <c r="AL111" s="931"/>
      <c r="AM111" s="931"/>
      <c r="AN111" s="931"/>
      <c r="AO111" s="932"/>
      <c r="AP111" s="934" t="s">
        <v>402</v>
      </c>
      <c r="AQ111" s="935"/>
      <c r="AR111" s="935"/>
      <c r="AS111" s="935"/>
      <c r="AT111" s="936"/>
      <c r="AU111" s="899"/>
      <c r="AV111" s="900"/>
      <c r="AW111" s="900"/>
      <c r="AX111" s="900"/>
      <c r="AY111" s="901"/>
      <c r="AZ111" s="946" t="s">
        <v>403</v>
      </c>
      <c r="BA111" s="947"/>
      <c r="BB111" s="947"/>
      <c r="BC111" s="947"/>
      <c r="BD111" s="947"/>
      <c r="BE111" s="947"/>
      <c r="BF111" s="947"/>
      <c r="BG111" s="947"/>
      <c r="BH111" s="947"/>
      <c r="BI111" s="947"/>
      <c r="BJ111" s="947"/>
      <c r="BK111" s="947"/>
      <c r="BL111" s="947"/>
      <c r="BM111" s="947"/>
      <c r="BN111" s="947"/>
      <c r="BO111" s="947"/>
      <c r="BP111" s="948"/>
      <c r="BQ111" s="916">
        <v>388464</v>
      </c>
      <c r="BR111" s="917"/>
      <c r="BS111" s="917"/>
      <c r="BT111" s="917"/>
      <c r="BU111" s="917"/>
      <c r="BV111" s="917">
        <v>307608</v>
      </c>
      <c r="BW111" s="917"/>
      <c r="BX111" s="917"/>
      <c r="BY111" s="917"/>
      <c r="BZ111" s="917"/>
      <c r="CA111" s="917">
        <v>179461</v>
      </c>
      <c r="CB111" s="917"/>
      <c r="CC111" s="917"/>
      <c r="CD111" s="917"/>
      <c r="CE111" s="917"/>
      <c r="CF111" s="911">
        <v>1.3</v>
      </c>
      <c r="CG111" s="912"/>
      <c r="CH111" s="912"/>
      <c r="CI111" s="912"/>
      <c r="CJ111" s="912"/>
      <c r="CK111" s="942"/>
      <c r="CL111" s="943"/>
      <c r="CM111" s="913" t="s">
        <v>404</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405</v>
      </c>
      <c r="DH111" s="917"/>
      <c r="DI111" s="917"/>
      <c r="DJ111" s="917"/>
      <c r="DK111" s="917"/>
      <c r="DL111" s="917" t="s">
        <v>405</v>
      </c>
      <c r="DM111" s="917"/>
      <c r="DN111" s="917"/>
      <c r="DO111" s="917"/>
      <c r="DP111" s="917"/>
      <c r="DQ111" s="917" t="s">
        <v>405</v>
      </c>
      <c r="DR111" s="917"/>
      <c r="DS111" s="917"/>
      <c r="DT111" s="917"/>
      <c r="DU111" s="917"/>
      <c r="DV111" s="918" t="s">
        <v>405</v>
      </c>
      <c r="DW111" s="918"/>
      <c r="DX111" s="918"/>
      <c r="DY111" s="918"/>
      <c r="DZ111" s="919"/>
    </row>
    <row r="112" spans="1:131" s="197" customFormat="1" ht="26.25" customHeight="1">
      <c r="A112" s="949" t="s">
        <v>406</v>
      </c>
      <c r="B112" s="950"/>
      <c r="C112" s="947" t="s">
        <v>407</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405</v>
      </c>
      <c r="AB112" s="956"/>
      <c r="AC112" s="956"/>
      <c r="AD112" s="956"/>
      <c r="AE112" s="957"/>
      <c r="AF112" s="958" t="s">
        <v>405</v>
      </c>
      <c r="AG112" s="956"/>
      <c r="AH112" s="956"/>
      <c r="AI112" s="956"/>
      <c r="AJ112" s="957"/>
      <c r="AK112" s="958" t="s">
        <v>405</v>
      </c>
      <c r="AL112" s="956"/>
      <c r="AM112" s="956"/>
      <c r="AN112" s="956"/>
      <c r="AO112" s="957"/>
      <c r="AP112" s="959" t="s">
        <v>405</v>
      </c>
      <c r="AQ112" s="960"/>
      <c r="AR112" s="960"/>
      <c r="AS112" s="960"/>
      <c r="AT112" s="961"/>
      <c r="AU112" s="899"/>
      <c r="AV112" s="900"/>
      <c r="AW112" s="900"/>
      <c r="AX112" s="900"/>
      <c r="AY112" s="901"/>
      <c r="AZ112" s="946" t="s">
        <v>408</v>
      </c>
      <c r="BA112" s="947"/>
      <c r="BB112" s="947"/>
      <c r="BC112" s="947"/>
      <c r="BD112" s="947"/>
      <c r="BE112" s="947"/>
      <c r="BF112" s="947"/>
      <c r="BG112" s="947"/>
      <c r="BH112" s="947"/>
      <c r="BI112" s="947"/>
      <c r="BJ112" s="947"/>
      <c r="BK112" s="947"/>
      <c r="BL112" s="947"/>
      <c r="BM112" s="947"/>
      <c r="BN112" s="947"/>
      <c r="BO112" s="947"/>
      <c r="BP112" s="948"/>
      <c r="BQ112" s="916">
        <v>1204729</v>
      </c>
      <c r="BR112" s="917"/>
      <c r="BS112" s="917"/>
      <c r="BT112" s="917"/>
      <c r="BU112" s="917"/>
      <c r="BV112" s="917">
        <v>1157360</v>
      </c>
      <c r="BW112" s="917"/>
      <c r="BX112" s="917"/>
      <c r="BY112" s="917"/>
      <c r="BZ112" s="917"/>
      <c r="CA112" s="917">
        <v>865786</v>
      </c>
      <c r="CB112" s="917"/>
      <c r="CC112" s="917"/>
      <c r="CD112" s="917"/>
      <c r="CE112" s="917"/>
      <c r="CF112" s="911">
        <v>6.3</v>
      </c>
      <c r="CG112" s="912"/>
      <c r="CH112" s="912"/>
      <c r="CI112" s="912"/>
      <c r="CJ112" s="912"/>
      <c r="CK112" s="942"/>
      <c r="CL112" s="943"/>
      <c r="CM112" s="913" t="s">
        <v>409</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405</v>
      </c>
      <c r="DH112" s="917"/>
      <c r="DI112" s="917"/>
      <c r="DJ112" s="917"/>
      <c r="DK112" s="917"/>
      <c r="DL112" s="917" t="s">
        <v>405</v>
      </c>
      <c r="DM112" s="917"/>
      <c r="DN112" s="917"/>
      <c r="DO112" s="917"/>
      <c r="DP112" s="917"/>
      <c r="DQ112" s="917" t="s">
        <v>405</v>
      </c>
      <c r="DR112" s="917"/>
      <c r="DS112" s="917"/>
      <c r="DT112" s="917"/>
      <c r="DU112" s="917"/>
      <c r="DV112" s="918" t="s">
        <v>405</v>
      </c>
      <c r="DW112" s="918"/>
      <c r="DX112" s="918"/>
      <c r="DY112" s="918"/>
      <c r="DZ112" s="919"/>
    </row>
    <row r="113" spans="1:130" s="197" customFormat="1" ht="26.25" customHeight="1">
      <c r="A113" s="951"/>
      <c r="B113" s="952"/>
      <c r="C113" s="947" t="s">
        <v>410</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173577</v>
      </c>
      <c r="AB113" s="931"/>
      <c r="AC113" s="931"/>
      <c r="AD113" s="931"/>
      <c r="AE113" s="932"/>
      <c r="AF113" s="933">
        <v>138041</v>
      </c>
      <c r="AG113" s="931"/>
      <c r="AH113" s="931"/>
      <c r="AI113" s="931"/>
      <c r="AJ113" s="932"/>
      <c r="AK113" s="933">
        <v>96772</v>
      </c>
      <c r="AL113" s="931"/>
      <c r="AM113" s="931"/>
      <c r="AN113" s="931"/>
      <c r="AO113" s="932"/>
      <c r="AP113" s="934">
        <v>0.7</v>
      </c>
      <c r="AQ113" s="935"/>
      <c r="AR113" s="935"/>
      <c r="AS113" s="935"/>
      <c r="AT113" s="936"/>
      <c r="AU113" s="899"/>
      <c r="AV113" s="900"/>
      <c r="AW113" s="900"/>
      <c r="AX113" s="900"/>
      <c r="AY113" s="901"/>
      <c r="AZ113" s="946" t="s">
        <v>411</v>
      </c>
      <c r="BA113" s="947"/>
      <c r="BB113" s="947"/>
      <c r="BC113" s="947"/>
      <c r="BD113" s="947"/>
      <c r="BE113" s="947"/>
      <c r="BF113" s="947"/>
      <c r="BG113" s="947"/>
      <c r="BH113" s="947"/>
      <c r="BI113" s="947"/>
      <c r="BJ113" s="947"/>
      <c r="BK113" s="947"/>
      <c r="BL113" s="947"/>
      <c r="BM113" s="947"/>
      <c r="BN113" s="947"/>
      <c r="BO113" s="947"/>
      <c r="BP113" s="948"/>
      <c r="BQ113" s="916">
        <v>756117</v>
      </c>
      <c r="BR113" s="917"/>
      <c r="BS113" s="917"/>
      <c r="BT113" s="917"/>
      <c r="BU113" s="917"/>
      <c r="BV113" s="917">
        <v>542902</v>
      </c>
      <c r="BW113" s="917"/>
      <c r="BX113" s="917"/>
      <c r="BY113" s="917"/>
      <c r="BZ113" s="917"/>
      <c r="CA113" s="917">
        <v>459818</v>
      </c>
      <c r="CB113" s="917"/>
      <c r="CC113" s="917"/>
      <c r="CD113" s="917"/>
      <c r="CE113" s="917"/>
      <c r="CF113" s="911">
        <v>3.3</v>
      </c>
      <c r="CG113" s="912"/>
      <c r="CH113" s="912"/>
      <c r="CI113" s="912"/>
      <c r="CJ113" s="912"/>
      <c r="CK113" s="942"/>
      <c r="CL113" s="943"/>
      <c r="CM113" s="913" t="s">
        <v>412</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405</v>
      </c>
      <c r="DH113" s="956"/>
      <c r="DI113" s="956"/>
      <c r="DJ113" s="956"/>
      <c r="DK113" s="957"/>
      <c r="DL113" s="958" t="s">
        <v>405</v>
      </c>
      <c r="DM113" s="956"/>
      <c r="DN113" s="956"/>
      <c r="DO113" s="956"/>
      <c r="DP113" s="957"/>
      <c r="DQ113" s="958" t="s">
        <v>405</v>
      </c>
      <c r="DR113" s="956"/>
      <c r="DS113" s="956"/>
      <c r="DT113" s="956"/>
      <c r="DU113" s="957"/>
      <c r="DV113" s="959" t="s">
        <v>405</v>
      </c>
      <c r="DW113" s="960"/>
      <c r="DX113" s="960"/>
      <c r="DY113" s="960"/>
      <c r="DZ113" s="961"/>
    </row>
    <row r="114" spans="1:130" s="197" customFormat="1" ht="26.25" customHeight="1">
      <c r="A114" s="951"/>
      <c r="B114" s="952"/>
      <c r="C114" s="947" t="s">
        <v>413</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302899</v>
      </c>
      <c r="AB114" s="956"/>
      <c r="AC114" s="956"/>
      <c r="AD114" s="956"/>
      <c r="AE114" s="957"/>
      <c r="AF114" s="958">
        <v>242430</v>
      </c>
      <c r="AG114" s="956"/>
      <c r="AH114" s="956"/>
      <c r="AI114" s="956"/>
      <c r="AJ114" s="957"/>
      <c r="AK114" s="958">
        <v>89904</v>
      </c>
      <c r="AL114" s="956"/>
      <c r="AM114" s="956"/>
      <c r="AN114" s="956"/>
      <c r="AO114" s="957"/>
      <c r="AP114" s="959">
        <v>0.7</v>
      </c>
      <c r="AQ114" s="960"/>
      <c r="AR114" s="960"/>
      <c r="AS114" s="960"/>
      <c r="AT114" s="961"/>
      <c r="AU114" s="899"/>
      <c r="AV114" s="900"/>
      <c r="AW114" s="900"/>
      <c r="AX114" s="900"/>
      <c r="AY114" s="901"/>
      <c r="AZ114" s="946" t="s">
        <v>414</v>
      </c>
      <c r="BA114" s="947"/>
      <c r="BB114" s="947"/>
      <c r="BC114" s="947"/>
      <c r="BD114" s="947"/>
      <c r="BE114" s="947"/>
      <c r="BF114" s="947"/>
      <c r="BG114" s="947"/>
      <c r="BH114" s="947"/>
      <c r="BI114" s="947"/>
      <c r="BJ114" s="947"/>
      <c r="BK114" s="947"/>
      <c r="BL114" s="947"/>
      <c r="BM114" s="947"/>
      <c r="BN114" s="947"/>
      <c r="BO114" s="947"/>
      <c r="BP114" s="948"/>
      <c r="BQ114" s="916">
        <v>5112798</v>
      </c>
      <c r="BR114" s="917"/>
      <c r="BS114" s="917"/>
      <c r="BT114" s="917"/>
      <c r="BU114" s="917"/>
      <c r="BV114" s="917">
        <v>4980059</v>
      </c>
      <c r="BW114" s="917"/>
      <c r="BX114" s="917"/>
      <c r="BY114" s="917"/>
      <c r="BZ114" s="917"/>
      <c r="CA114" s="917">
        <v>4775018</v>
      </c>
      <c r="CB114" s="917"/>
      <c r="CC114" s="917"/>
      <c r="CD114" s="917"/>
      <c r="CE114" s="917"/>
      <c r="CF114" s="911">
        <v>34.700000000000003</v>
      </c>
      <c r="CG114" s="912"/>
      <c r="CH114" s="912"/>
      <c r="CI114" s="912"/>
      <c r="CJ114" s="912"/>
      <c r="CK114" s="942"/>
      <c r="CL114" s="943"/>
      <c r="CM114" s="913" t="s">
        <v>415</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405</v>
      </c>
      <c r="DH114" s="956"/>
      <c r="DI114" s="956"/>
      <c r="DJ114" s="956"/>
      <c r="DK114" s="957"/>
      <c r="DL114" s="958" t="s">
        <v>405</v>
      </c>
      <c r="DM114" s="956"/>
      <c r="DN114" s="956"/>
      <c r="DO114" s="956"/>
      <c r="DP114" s="957"/>
      <c r="DQ114" s="958" t="s">
        <v>405</v>
      </c>
      <c r="DR114" s="956"/>
      <c r="DS114" s="956"/>
      <c r="DT114" s="956"/>
      <c r="DU114" s="957"/>
      <c r="DV114" s="959" t="s">
        <v>405</v>
      </c>
      <c r="DW114" s="960"/>
      <c r="DX114" s="960"/>
      <c r="DY114" s="960"/>
      <c r="DZ114" s="961"/>
    </row>
    <row r="115" spans="1:130" s="197" customFormat="1" ht="26.25" customHeight="1">
      <c r="A115" s="951"/>
      <c r="B115" s="952"/>
      <c r="C115" s="947" t="s">
        <v>416</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73673</v>
      </c>
      <c r="AB115" s="931"/>
      <c r="AC115" s="931"/>
      <c r="AD115" s="931"/>
      <c r="AE115" s="932"/>
      <c r="AF115" s="933">
        <v>12960</v>
      </c>
      <c r="AG115" s="931"/>
      <c r="AH115" s="931"/>
      <c r="AI115" s="931"/>
      <c r="AJ115" s="932"/>
      <c r="AK115" s="933">
        <v>10784</v>
      </c>
      <c r="AL115" s="931"/>
      <c r="AM115" s="931"/>
      <c r="AN115" s="931"/>
      <c r="AO115" s="932"/>
      <c r="AP115" s="934">
        <v>0.1</v>
      </c>
      <c r="AQ115" s="935"/>
      <c r="AR115" s="935"/>
      <c r="AS115" s="935"/>
      <c r="AT115" s="936"/>
      <c r="AU115" s="899"/>
      <c r="AV115" s="900"/>
      <c r="AW115" s="900"/>
      <c r="AX115" s="900"/>
      <c r="AY115" s="901"/>
      <c r="AZ115" s="946" t="s">
        <v>417</v>
      </c>
      <c r="BA115" s="947"/>
      <c r="BB115" s="947"/>
      <c r="BC115" s="947"/>
      <c r="BD115" s="947"/>
      <c r="BE115" s="947"/>
      <c r="BF115" s="947"/>
      <c r="BG115" s="947"/>
      <c r="BH115" s="947"/>
      <c r="BI115" s="947"/>
      <c r="BJ115" s="947"/>
      <c r="BK115" s="947"/>
      <c r="BL115" s="947"/>
      <c r="BM115" s="947"/>
      <c r="BN115" s="947"/>
      <c r="BO115" s="947"/>
      <c r="BP115" s="948"/>
      <c r="BQ115" s="916">
        <v>71007</v>
      </c>
      <c r="BR115" s="917"/>
      <c r="BS115" s="917"/>
      <c r="BT115" s="917"/>
      <c r="BU115" s="917"/>
      <c r="BV115" s="917">
        <v>67008</v>
      </c>
      <c r="BW115" s="917"/>
      <c r="BX115" s="917"/>
      <c r="BY115" s="917"/>
      <c r="BZ115" s="917"/>
      <c r="CA115" s="917">
        <v>58008</v>
      </c>
      <c r="CB115" s="917"/>
      <c r="CC115" s="917"/>
      <c r="CD115" s="917"/>
      <c r="CE115" s="917"/>
      <c r="CF115" s="911">
        <v>0.4</v>
      </c>
      <c r="CG115" s="912"/>
      <c r="CH115" s="912"/>
      <c r="CI115" s="912"/>
      <c r="CJ115" s="912"/>
      <c r="CK115" s="942"/>
      <c r="CL115" s="943"/>
      <c r="CM115" s="946" t="s">
        <v>418</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111983</v>
      </c>
      <c r="DH115" s="956"/>
      <c r="DI115" s="956"/>
      <c r="DJ115" s="956"/>
      <c r="DK115" s="957"/>
      <c r="DL115" s="958">
        <v>84312</v>
      </c>
      <c r="DM115" s="956"/>
      <c r="DN115" s="956"/>
      <c r="DO115" s="956"/>
      <c r="DP115" s="957"/>
      <c r="DQ115" s="958" t="s">
        <v>405</v>
      </c>
      <c r="DR115" s="956"/>
      <c r="DS115" s="956"/>
      <c r="DT115" s="956"/>
      <c r="DU115" s="957"/>
      <c r="DV115" s="959" t="s">
        <v>405</v>
      </c>
      <c r="DW115" s="960"/>
      <c r="DX115" s="960"/>
      <c r="DY115" s="960"/>
      <c r="DZ115" s="961"/>
    </row>
    <row r="116" spans="1:130" s="197" customFormat="1" ht="26.25" customHeight="1">
      <c r="A116" s="953"/>
      <c r="B116" s="954"/>
      <c r="C116" s="968" t="s">
        <v>419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44</v>
      </c>
      <c r="AB116" s="956"/>
      <c r="AC116" s="956"/>
      <c r="AD116" s="956"/>
      <c r="AE116" s="957"/>
      <c r="AF116" s="958">
        <v>100</v>
      </c>
      <c r="AG116" s="956"/>
      <c r="AH116" s="956"/>
      <c r="AI116" s="956"/>
      <c r="AJ116" s="957"/>
      <c r="AK116" s="958">
        <v>46</v>
      </c>
      <c r="AL116" s="956"/>
      <c r="AM116" s="956"/>
      <c r="AN116" s="956"/>
      <c r="AO116" s="957"/>
      <c r="AP116" s="959">
        <v>0</v>
      </c>
      <c r="AQ116" s="960"/>
      <c r="AR116" s="960"/>
      <c r="AS116" s="960"/>
      <c r="AT116" s="961"/>
      <c r="AU116" s="899"/>
      <c r="AV116" s="900"/>
      <c r="AW116" s="900"/>
      <c r="AX116" s="900"/>
      <c r="AY116" s="901"/>
      <c r="AZ116" s="946" t="s">
        <v>420</v>
      </c>
      <c r="BA116" s="947"/>
      <c r="BB116" s="947"/>
      <c r="BC116" s="947"/>
      <c r="BD116" s="947"/>
      <c r="BE116" s="947"/>
      <c r="BF116" s="947"/>
      <c r="BG116" s="947"/>
      <c r="BH116" s="947"/>
      <c r="BI116" s="947"/>
      <c r="BJ116" s="947"/>
      <c r="BK116" s="947"/>
      <c r="BL116" s="947"/>
      <c r="BM116" s="947"/>
      <c r="BN116" s="947"/>
      <c r="BO116" s="947"/>
      <c r="BP116" s="948"/>
      <c r="BQ116" s="916" t="s">
        <v>405</v>
      </c>
      <c r="BR116" s="917"/>
      <c r="BS116" s="917"/>
      <c r="BT116" s="917"/>
      <c r="BU116" s="917"/>
      <c r="BV116" s="917" t="s">
        <v>405</v>
      </c>
      <c r="BW116" s="917"/>
      <c r="BX116" s="917"/>
      <c r="BY116" s="917"/>
      <c r="BZ116" s="917"/>
      <c r="CA116" s="917" t="s">
        <v>405</v>
      </c>
      <c r="CB116" s="917"/>
      <c r="CC116" s="917"/>
      <c r="CD116" s="917"/>
      <c r="CE116" s="917"/>
      <c r="CF116" s="911" t="s">
        <v>405</v>
      </c>
      <c r="CG116" s="912"/>
      <c r="CH116" s="912"/>
      <c r="CI116" s="912"/>
      <c r="CJ116" s="912"/>
      <c r="CK116" s="942"/>
      <c r="CL116" s="943"/>
      <c r="CM116" s="913" t="s">
        <v>421</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v>276481</v>
      </c>
      <c r="DH116" s="956"/>
      <c r="DI116" s="956"/>
      <c r="DJ116" s="956"/>
      <c r="DK116" s="957"/>
      <c r="DL116" s="958">
        <v>223296</v>
      </c>
      <c r="DM116" s="956"/>
      <c r="DN116" s="956"/>
      <c r="DO116" s="956"/>
      <c r="DP116" s="957"/>
      <c r="DQ116" s="958">
        <v>179461</v>
      </c>
      <c r="DR116" s="956"/>
      <c r="DS116" s="956"/>
      <c r="DT116" s="956"/>
      <c r="DU116" s="957"/>
      <c r="DV116" s="959">
        <v>1.3</v>
      </c>
      <c r="DW116" s="960"/>
      <c r="DX116" s="960"/>
      <c r="DY116" s="960"/>
      <c r="DZ116" s="961"/>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0" t="s">
        <v>422</v>
      </c>
      <c r="Z117" s="884"/>
      <c r="AA117" s="993">
        <v>2700138</v>
      </c>
      <c r="AB117" s="963"/>
      <c r="AC117" s="963"/>
      <c r="AD117" s="963"/>
      <c r="AE117" s="964"/>
      <c r="AF117" s="962">
        <v>2515854</v>
      </c>
      <c r="AG117" s="963"/>
      <c r="AH117" s="963"/>
      <c r="AI117" s="963"/>
      <c r="AJ117" s="964"/>
      <c r="AK117" s="962">
        <v>2231576</v>
      </c>
      <c r="AL117" s="963"/>
      <c r="AM117" s="963"/>
      <c r="AN117" s="963"/>
      <c r="AO117" s="964"/>
      <c r="AP117" s="965"/>
      <c r="AQ117" s="966"/>
      <c r="AR117" s="966"/>
      <c r="AS117" s="966"/>
      <c r="AT117" s="967"/>
      <c r="AU117" s="899"/>
      <c r="AV117" s="900"/>
      <c r="AW117" s="900"/>
      <c r="AX117" s="900"/>
      <c r="AY117" s="901"/>
      <c r="AZ117" s="992" t="s">
        <v>423</v>
      </c>
      <c r="BA117" s="968"/>
      <c r="BB117" s="968"/>
      <c r="BC117" s="968"/>
      <c r="BD117" s="968"/>
      <c r="BE117" s="968"/>
      <c r="BF117" s="968"/>
      <c r="BG117" s="968"/>
      <c r="BH117" s="968"/>
      <c r="BI117" s="968"/>
      <c r="BJ117" s="968"/>
      <c r="BK117" s="968"/>
      <c r="BL117" s="968"/>
      <c r="BM117" s="968"/>
      <c r="BN117" s="968"/>
      <c r="BO117" s="968"/>
      <c r="BP117" s="969"/>
      <c r="BQ117" s="982" t="s">
        <v>424</v>
      </c>
      <c r="BR117" s="983"/>
      <c r="BS117" s="983"/>
      <c r="BT117" s="983"/>
      <c r="BU117" s="983"/>
      <c r="BV117" s="983" t="s">
        <v>424</v>
      </c>
      <c r="BW117" s="983"/>
      <c r="BX117" s="983"/>
      <c r="BY117" s="983"/>
      <c r="BZ117" s="983"/>
      <c r="CA117" s="983" t="s">
        <v>424</v>
      </c>
      <c r="CB117" s="983"/>
      <c r="CC117" s="983"/>
      <c r="CD117" s="983"/>
      <c r="CE117" s="983"/>
      <c r="CF117" s="911" t="s">
        <v>424</v>
      </c>
      <c r="CG117" s="912"/>
      <c r="CH117" s="912"/>
      <c r="CI117" s="912"/>
      <c r="CJ117" s="912"/>
      <c r="CK117" s="942"/>
      <c r="CL117" s="943"/>
      <c r="CM117" s="913" t="s">
        <v>425</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424</v>
      </c>
      <c r="DH117" s="956"/>
      <c r="DI117" s="956"/>
      <c r="DJ117" s="956"/>
      <c r="DK117" s="957"/>
      <c r="DL117" s="958" t="s">
        <v>424</v>
      </c>
      <c r="DM117" s="956"/>
      <c r="DN117" s="956"/>
      <c r="DO117" s="956"/>
      <c r="DP117" s="957"/>
      <c r="DQ117" s="958" t="s">
        <v>424</v>
      </c>
      <c r="DR117" s="956"/>
      <c r="DS117" s="956"/>
      <c r="DT117" s="956"/>
      <c r="DU117" s="957"/>
      <c r="DV117" s="959" t="s">
        <v>424</v>
      </c>
      <c r="DW117" s="960"/>
      <c r="DX117" s="960"/>
      <c r="DY117" s="960"/>
      <c r="DZ117" s="961"/>
    </row>
    <row r="118" spans="1:130" s="197" customFormat="1" ht="26.25" customHeight="1">
      <c r="A118" s="904" t="s">
        <v>396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394</v>
      </c>
      <c r="AB118" s="883"/>
      <c r="AC118" s="883"/>
      <c r="AD118" s="883"/>
      <c r="AE118" s="884"/>
      <c r="AF118" s="882" t="s">
        <v>283</v>
      </c>
      <c r="AG118" s="883"/>
      <c r="AH118" s="883"/>
      <c r="AI118" s="883"/>
      <c r="AJ118" s="884"/>
      <c r="AK118" s="882" t="s">
        <v>282</v>
      </c>
      <c r="AL118" s="883"/>
      <c r="AM118" s="883"/>
      <c r="AN118" s="883"/>
      <c r="AO118" s="884"/>
      <c r="AP118" s="987" t="s">
        <v>395</v>
      </c>
      <c r="AQ118" s="988"/>
      <c r="AR118" s="988"/>
      <c r="AS118" s="988"/>
      <c r="AT118" s="989"/>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0" t="s">
        <v>426</v>
      </c>
      <c r="BP118" s="991"/>
      <c r="BQ118" s="982">
        <v>26688766</v>
      </c>
      <c r="BR118" s="983"/>
      <c r="BS118" s="983"/>
      <c r="BT118" s="983"/>
      <c r="BU118" s="983"/>
      <c r="BV118" s="983">
        <v>26400878</v>
      </c>
      <c r="BW118" s="983"/>
      <c r="BX118" s="983"/>
      <c r="BY118" s="983"/>
      <c r="BZ118" s="983"/>
      <c r="CA118" s="983">
        <v>25291606</v>
      </c>
      <c r="CB118" s="983"/>
      <c r="CC118" s="983"/>
      <c r="CD118" s="983"/>
      <c r="CE118" s="983"/>
      <c r="CF118" s="984"/>
      <c r="CG118" s="985"/>
      <c r="CH118" s="985"/>
      <c r="CI118" s="985"/>
      <c r="CJ118" s="986"/>
      <c r="CK118" s="942"/>
      <c r="CL118" s="943"/>
      <c r="CM118" s="913" t="s">
        <v>427</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107</v>
      </c>
      <c r="DH118" s="956"/>
      <c r="DI118" s="956"/>
      <c r="DJ118" s="956"/>
      <c r="DK118" s="957"/>
      <c r="DL118" s="958" t="s">
        <v>107</v>
      </c>
      <c r="DM118" s="956"/>
      <c r="DN118" s="956"/>
      <c r="DO118" s="956"/>
      <c r="DP118" s="957"/>
      <c r="DQ118" s="958" t="s">
        <v>107</v>
      </c>
      <c r="DR118" s="956"/>
      <c r="DS118" s="956"/>
      <c r="DT118" s="956"/>
      <c r="DU118" s="957"/>
      <c r="DV118" s="959" t="s">
        <v>107</v>
      </c>
      <c r="DW118" s="960"/>
      <c r="DX118" s="960"/>
      <c r="DY118" s="960"/>
      <c r="DZ118" s="961"/>
    </row>
    <row r="119" spans="1:130" s="197" customFormat="1" ht="26.25" customHeight="1">
      <c r="A119" s="971" t="s">
        <v>399</v>
      </c>
      <c r="B119" s="941"/>
      <c r="C119" s="920" t="s">
        <v>400</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4" t="s">
        <v>428</v>
      </c>
      <c r="AV119" s="975"/>
      <c r="AW119" s="975"/>
      <c r="AX119" s="975"/>
      <c r="AY119" s="976"/>
      <c r="AZ119" s="937" t="s">
        <v>429</v>
      </c>
      <c r="BA119" s="887"/>
      <c r="BB119" s="887"/>
      <c r="BC119" s="887"/>
      <c r="BD119" s="887"/>
      <c r="BE119" s="887"/>
      <c r="BF119" s="887"/>
      <c r="BG119" s="887"/>
      <c r="BH119" s="887"/>
      <c r="BI119" s="887"/>
      <c r="BJ119" s="887"/>
      <c r="BK119" s="887"/>
      <c r="BL119" s="887"/>
      <c r="BM119" s="887"/>
      <c r="BN119" s="887"/>
      <c r="BO119" s="887"/>
      <c r="BP119" s="888"/>
      <c r="BQ119" s="923">
        <v>3228108</v>
      </c>
      <c r="BR119" s="924"/>
      <c r="BS119" s="924"/>
      <c r="BT119" s="924"/>
      <c r="BU119" s="924"/>
      <c r="BV119" s="924">
        <v>3492261</v>
      </c>
      <c r="BW119" s="924"/>
      <c r="BX119" s="924"/>
      <c r="BY119" s="924"/>
      <c r="BZ119" s="924"/>
      <c r="CA119" s="924">
        <v>3820642</v>
      </c>
      <c r="CB119" s="924"/>
      <c r="CC119" s="924"/>
      <c r="CD119" s="924"/>
      <c r="CE119" s="924"/>
      <c r="CF119" s="938">
        <v>27.8</v>
      </c>
      <c r="CG119" s="939"/>
      <c r="CH119" s="939"/>
      <c r="CI119" s="939"/>
      <c r="CJ119" s="939"/>
      <c r="CK119" s="944"/>
      <c r="CL119" s="945"/>
      <c r="CM119" s="1001" t="s">
        <v>430</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107</v>
      </c>
      <c r="DH119" s="995"/>
      <c r="DI119" s="995"/>
      <c r="DJ119" s="995"/>
      <c r="DK119" s="996"/>
      <c r="DL119" s="997" t="s">
        <v>107</v>
      </c>
      <c r="DM119" s="995"/>
      <c r="DN119" s="995"/>
      <c r="DO119" s="995"/>
      <c r="DP119" s="996"/>
      <c r="DQ119" s="997" t="s">
        <v>107</v>
      </c>
      <c r="DR119" s="995"/>
      <c r="DS119" s="995"/>
      <c r="DT119" s="995"/>
      <c r="DU119" s="996"/>
      <c r="DV119" s="998" t="s">
        <v>107</v>
      </c>
      <c r="DW119" s="999"/>
      <c r="DX119" s="999"/>
      <c r="DY119" s="999"/>
      <c r="DZ119" s="1000"/>
    </row>
    <row r="120" spans="1:130" s="197" customFormat="1" ht="26.25" customHeight="1">
      <c r="A120" s="972"/>
      <c r="B120" s="943"/>
      <c r="C120" s="913" t="s">
        <v>404</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107</v>
      </c>
      <c r="AB120" s="956"/>
      <c r="AC120" s="956"/>
      <c r="AD120" s="956"/>
      <c r="AE120" s="957"/>
      <c r="AF120" s="958" t="s">
        <v>107</v>
      </c>
      <c r="AG120" s="956"/>
      <c r="AH120" s="956"/>
      <c r="AI120" s="956"/>
      <c r="AJ120" s="957"/>
      <c r="AK120" s="958" t="s">
        <v>107</v>
      </c>
      <c r="AL120" s="956"/>
      <c r="AM120" s="956"/>
      <c r="AN120" s="956"/>
      <c r="AO120" s="957"/>
      <c r="AP120" s="959" t="s">
        <v>107</v>
      </c>
      <c r="AQ120" s="960"/>
      <c r="AR120" s="960"/>
      <c r="AS120" s="960"/>
      <c r="AT120" s="961"/>
      <c r="AU120" s="977"/>
      <c r="AV120" s="978"/>
      <c r="AW120" s="978"/>
      <c r="AX120" s="978"/>
      <c r="AY120" s="979"/>
      <c r="AZ120" s="946" t="s">
        <v>431</v>
      </c>
      <c r="BA120" s="947"/>
      <c r="BB120" s="947"/>
      <c r="BC120" s="947"/>
      <c r="BD120" s="947"/>
      <c r="BE120" s="947"/>
      <c r="BF120" s="947"/>
      <c r="BG120" s="947"/>
      <c r="BH120" s="947"/>
      <c r="BI120" s="947"/>
      <c r="BJ120" s="947"/>
      <c r="BK120" s="947"/>
      <c r="BL120" s="947"/>
      <c r="BM120" s="947"/>
      <c r="BN120" s="947"/>
      <c r="BO120" s="947"/>
      <c r="BP120" s="948"/>
      <c r="BQ120" s="916">
        <v>2202578</v>
      </c>
      <c r="BR120" s="917"/>
      <c r="BS120" s="917"/>
      <c r="BT120" s="917"/>
      <c r="BU120" s="917"/>
      <c r="BV120" s="917">
        <v>2111488</v>
      </c>
      <c r="BW120" s="917"/>
      <c r="BX120" s="917"/>
      <c r="BY120" s="917"/>
      <c r="BZ120" s="917"/>
      <c r="CA120" s="917">
        <v>1666147</v>
      </c>
      <c r="CB120" s="917"/>
      <c r="CC120" s="917"/>
      <c r="CD120" s="917"/>
      <c r="CE120" s="917"/>
      <c r="CF120" s="911">
        <v>12.1</v>
      </c>
      <c r="CG120" s="912"/>
      <c r="CH120" s="912"/>
      <c r="CI120" s="912"/>
      <c r="CJ120" s="912"/>
      <c r="CK120" s="1010" t="s">
        <v>432</v>
      </c>
      <c r="CL120" s="1011"/>
      <c r="CM120" s="1011"/>
      <c r="CN120" s="1011"/>
      <c r="CO120" s="1012"/>
      <c r="CP120" s="1018" t="s">
        <v>378</v>
      </c>
      <c r="CQ120" s="1019"/>
      <c r="CR120" s="1019"/>
      <c r="CS120" s="1019"/>
      <c r="CT120" s="1019"/>
      <c r="CU120" s="1019"/>
      <c r="CV120" s="1019"/>
      <c r="CW120" s="1019"/>
      <c r="CX120" s="1019"/>
      <c r="CY120" s="1019"/>
      <c r="CZ120" s="1019"/>
      <c r="DA120" s="1019"/>
      <c r="DB120" s="1019"/>
      <c r="DC120" s="1019"/>
      <c r="DD120" s="1019"/>
      <c r="DE120" s="1019"/>
      <c r="DF120" s="1020"/>
      <c r="DG120" s="923">
        <v>1204729</v>
      </c>
      <c r="DH120" s="924"/>
      <c r="DI120" s="924"/>
      <c r="DJ120" s="924"/>
      <c r="DK120" s="924"/>
      <c r="DL120" s="924">
        <v>1157360</v>
      </c>
      <c r="DM120" s="924"/>
      <c r="DN120" s="924"/>
      <c r="DO120" s="924"/>
      <c r="DP120" s="924"/>
      <c r="DQ120" s="924">
        <v>865786</v>
      </c>
      <c r="DR120" s="924"/>
      <c r="DS120" s="924"/>
      <c r="DT120" s="924"/>
      <c r="DU120" s="924"/>
      <c r="DV120" s="925">
        <v>6.3</v>
      </c>
      <c r="DW120" s="925"/>
      <c r="DX120" s="925"/>
      <c r="DY120" s="925"/>
      <c r="DZ120" s="926"/>
    </row>
    <row r="121" spans="1:130" s="197" customFormat="1" ht="26.25" customHeight="1">
      <c r="A121" s="972"/>
      <c r="B121" s="943"/>
      <c r="C121" s="1007" t="s">
        <v>433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107</v>
      </c>
      <c r="AB121" s="956"/>
      <c r="AC121" s="956"/>
      <c r="AD121" s="956"/>
      <c r="AE121" s="957"/>
      <c r="AF121" s="958" t="s">
        <v>107</v>
      </c>
      <c r="AG121" s="956"/>
      <c r="AH121" s="956"/>
      <c r="AI121" s="956"/>
      <c r="AJ121" s="957"/>
      <c r="AK121" s="958" t="s">
        <v>107</v>
      </c>
      <c r="AL121" s="956"/>
      <c r="AM121" s="956"/>
      <c r="AN121" s="956"/>
      <c r="AO121" s="957"/>
      <c r="AP121" s="959" t="s">
        <v>107</v>
      </c>
      <c r="AQ121" s="960"/>
      <c r="AR121" s="960"/>
      <c r="AS121" s="960"/>
      <c r="AT121" s="961"/>
      <c r="AU121" s="977"/>
      <c r="AV121" s="978"/>
      <c r="AW121" s="978"/>
      <c r="AX121" s="978"/>
      <c r="AY121" s="979"/>
      <c r="AZ121" s="992" t="s">
        <v>434</v>
      </c>
      <c r="BA121" s="968"/>
      <c r="BB121" s="968"/>
      <c r="BC121" s="968"/>
      <c r="BD121" s="968"/>
      <c r="BE121" s="968"/>
      <c r="BF121" s="968"/>
      <c r="BG121" s="968"/>
      <c r="BH121" s="968"/>
      <c r="BI121" s="968"/>
      <c r="BJ121" s="968"/>
      <c r="BK121" s="968"/>
      <c r="BL121" s="968"/>
      <c r="BM121" s="968"/>
      <c r="BN121" s="968"/>
      <c r="BO121" s="968"/>
      <c r="BP121" s="969"/>
      <c r="BQ121" s="982">
        <v>15473774</v>
      </c>
      <c r="BR121" s="983"/>
      <c r="BS121" s="983"/>
      <c r="BT121" s="983"/>
      <c r="BU121" s="983"/>
      <c r="BV121" s="983">
        <v>15695728</v>
      </c>
      <c r="BW121" s="983"/>
      <c r="BX121" s="983"/>
      <c r="BY121" s="983"/>
      <c r="BZ121" s="983"/>
      <c r="CA121" s="983">
        <v>15754760</v>
      </c>
      <c r="CB121" s="983"/>
      <c r="CC121" s="983"/>
      <c r="CD121" s="983"/>
      <c r="CE121" s="983"/>
      <c r="CF121" s="1021">
        <v>114.6</v>
      </c>
      <c r="CG121" s="1022"/>
      <c r="CH121" s="1022"/>
      <c r="CI121" s="1022"/>
      <c r="CJ121" s="1022"/>
      <c r="CK121" s="1013"/>
      <c r="CL121" s="1014"/>
      <c r="CM121" s="1014"/>
      <c r="CN121" s="1014"/>
      <c r="CO121" s="1015"/>
      <c r="CP121" s="1004" t="s">
        <v>375</v>
      </c>
      <c r="CQ121" s="1005"/>
      <c r="CR121" s="1005"/>
      <c r="CS121" s="1005"/>
      <c r="CT121" s="1005"/>
      <c r="CU121" s="1005"/>
      <c r="CV121" s="1005"/>
      <c r="CW121" s="1005"/>
      <c r="CX121" s="1005"/>
      <c r="CY121" s="1005"/>
      <c r="CZ121" s="1005"/>
      <c r="DA121" s="1005"/>
      <c r="DB121" s="1005"/>
      <c r="DC121" s="1005"/>
      <c r="DD121" s="1005"/>
      <c r="DE121" s="1005"/>
      <c r="DF121" s="1006"/>
      <c r="DG121" s="916" t="s">
        <v>107</v>
      </c>
      <c r="DH121" s="917"/>
      <c r="DI121" s="917"/>
      <c r="DJ121" s="917"/>
      <c r="DK121" s="917"/>
      <c r="DL121" s="917" t="s">
        <v>107</v>
      </c>
      <c r="DM121" s="917"/>
      <c r="DN121" s="917"/>
      <c r="DO121" s="917"/>
      <c r="DP121" s="917"/>
      <c r="DQ121" s="917" t="s">
        <v>107</v>
      </c>
      <c r="DR121" s="917"/>
      <c r="DS121" s="917"/>
      <c r="DT121" s="917"/>
      <c r="DU121" s="917"/>
      <c r="DV121" s="918" t="s">
        <v>107</v>
      </c>
      <c r="DW121" s="918"/>
      <c r="DX121" s="918"/>
      <c r="DY121" s="918"/>
      <c r="DZ121" s="919"/>
    </row>
    <row r="122" spans="1:130" s="197" customFormat="1" ht="26.25" customHeight="1">
      <c r="A122" s="972"/>
      <c r="B122" s="943"/>
      <c r="C122" s="913" t="s">
        <v>415</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107</v>
      </c>
      <c r="AB122" s="956"/>
      <c r="AC122" s="956"/>
      <c r="AD122" s="956"/>
      <c r="AE122" s="957"/>
      <c r="AF122" s="958" t="s">
        <v>107</v>
      </c>
      <c r="AG122" s="956"/>
      <c r="AH122" s="956"/>
      <c r="AI122" s="956"/>
      <c r="AJ122" s="957"/>
      <c r="AK122" s="958" t="s">
        <v>107</v>
      </c>
      <c r="AL122" s="956"/>
      <c r="AM122" s="956"/>
      <c r="AN122" s="956"/>
      <c r="AO122" s="957"/>
      <c r="AP122" s="959" t="s">
        <v>107</v>
      </c>
      <c r="AQ122" s="960"/>
      <c r="AR122" s="960"/>
      <c r="AS122" s="960"/>
      <c r="AT122" s="961"/>
      <c r="AU122" s="980"/>
      <c r="AV122" s="981"/>
      <c r="AW122" s="981"/>
      <c r="AX122" s="981"/>
      <c r="AY122" s="981"/>
      <c r="AZ122" s="228" t="s">
        <v>166</v>
      </c>
      <c r="BA122" s="228"/>
      <c r="BB122" s="228"/>
      <c r="BC122" s="228"/>
      <c r="BD122" s="228"/>
      <c r="BE122" s="228"/>
      <c r="BF122" s="228"/>
      <c r="BG122" s="228"/>
      <c r="BH122" s="228"/>
      <c r="BI122" s="228"/>
      <c r="BJ122" s="228"/>
      <c r="BK122" s="228"/>
      <c r="BL122" s="228"/>
      <c r="BM122" s="228"/>
      <c r="BN122" s="228"/>
      <c r="BO122" s="990" t="s">
        <v>435</v>
      </c>
      <c r="BP122" s="991"/>
      <c r="BQ122" s="1031">
        <v>20904460</v>
      </c>
      <c r="BR122" s="1032"/>
      <c r="BS122" s="1032"/>
      <c r="BT122" s="1032"/>
      <c r="BU122" s="1032"/>
      <c r="BV122" s="1032">
        <v>21299477</v>
      </c>
      <c r="BW122" s="1032"/>
      <c r="BX122" s="1032"/>
      <c r="BY122" s="1032"/>
      <c r="BZ122" s="1032"/>
      <c r="CA122" s="1032">
        <v>21241549</v>
      </c>
      <c r="CB122" s="1032"/>
      <c r="CC122" s="1032"/>
      <c r="CD122" s="1032"/>
      <c r="CE122" s="1032"/>
      <c r="CF122" s="984"/>
      <c r="CG122" s="985"/>
      <c r="CH122" s="985"/>
      <c r="CI122" s="985"/>
      <c r="CJ122" s="986"/>
      <c r="CK122" s="1013"/>
      <c r="CL122" s="1014"/>
      <c r="CM122" s="1014"/>
      <c r="CN122" s="1014"/>
      <c r="CO122" s="1015"/>
      <c r="CP122" s="1004" t="s">
        <v>436</v>
      </c>
      <c r="CQ122" s="1005"/>
      <c r="CR122" s="1005"/>
      <c r="CS122" s="1005"/>
      <c r="CT122" s="1005"/>
      <c r="CU122" s="1005"/>
      <c r="CV122" s="1005"/>
      <c r="CW122" s="1005"/>
      <c r="CX122" s="1005"/>
      <c r="CY122" s="1005"/>
      <c r="CZ122" s="1005"/>
      <c r="DA122" s="1005"/>
      <c r="DB122" s="1005"/>
      <c r="DC122" s="1005"/>
      <c r="DD122" s="1005"/>
      <c r="DE122" s="1005"/>
      <c r="DF122" s="1006"/>
      <c r="DG122" s="916" t="s">
        <v>437</v>
      </c>
      <c r="DH122" s="917"/>
      <c r="DI122" s="917"/>
      <c r="DJ122" s="917"/>
      <c r="DK122" s="917"/>
      <c r="DL122" s="917" t="s">
        <v>437</v>
      </c>
      <c r="DM122" s="917"/>
      <c r="DN122" s="917"/>
      <c r="DO122" s="917"/>
      <c r="DP122" s="917"/>
      <c r="DQ122" s="917" t="s">
        <v>437</v>
      </c>
      <c r="DR122" s="917"/>
      <c r="DS122" s="917"/>
      <c r="DT122" s="917"/>
      <c r="DU122" s="917"/>
      <c r="DV122" s="918" t="s">
        <v>437</v>
      </c>
      <c r="DW122" s="918"/>
      <c r="DX122" s="918"/>
      <c r="DY122" s="918"/>
      <c r="DZ122" s="919"/>
    </row>
    <row r="123" spans="1:130" s="197" customFormat="1" ht="26.25" customHeight="1" thickBot="1">
      <c r="A123" s="972"/>
      <c r="B123" s="943"/>
      <c r="C123" s="913" t="s">
        <v>421</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v>13466</v>
      </c>
      <c r="AB123" s="956"/>
      <c r="AC123" s="956"/>
      <c r="AD123" s="956"/>
      <c r="AE123" s="957"/>
      <c r="AF123" s="958">
        <v>10969</v>
      </c>
      <c r="AG123" s="956"/>
      <c r="AH123" s="956"/>
      <c r="AI123" s="956"/>
      <c r="AJ123" s="957"/>
      <c r="AK123" s="958">
        <v>8935</v>
      </c>
      <c r="AL123" s="956"/>
      <c r="AM123" s="956"/>
      <c r="AN123" s="956"/>
      <c r="AO123" s="957"/>
      <c r="AP123" s="959">
        <v>0.1</v>
      </c>
      <c r="AQ123" s="960"/>
      <c r="AR123" s="960"/>
      <c r="AS123" s="960"/>
      <c r="AT123" s="961"/>
      <c r="AU123" s="1028" t="s">
        <v>438</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43.2</v>
      </c>
      <c r="BR123" s="1024"/>
      <c r="BS123" s="1024"/>
      <c r="BT123" s="1024"/>
      <c r="BU123" s="1024"/>
      <c r="BV123" s="1024">
        <v>37.799999999999997</v>
      </c>
      <c r="BW123" s="1024"/>
      <c r="BX123" s="1024"/>
      <c r="BY123" s="1024"/>
      <c r="BZ123" s="1024"/>
      <c r="CA123" s="1024">
        <v>29.4</v>
      </c>
      <c r="CB123" s="1024"/>
      <c r="CC123" s="1024"/>
      <c r="CD123" s="1024"/>
      <c r="CE123" s="1024"/>
      <c r="CF123" s="1025"/>
      <c r="CG123" s="1026"/>
      <c r="CH123" s="1026"/>
      <c r="CI123" s="1026"/>
      <c r="CJ123" s="1027"/>
      <c r="CK123" s="1013"/>
      <c r="CL123" s="1014"/>
      <c r="CM123" s="1014"/>
      <c r="CN123" s="1014"/>
      <c r="CO123" s="1015"/>
      <c r="CP123" s="1004" t="s">
        <v>439</v>
      </c>
      <c r="CQ123" s="1005"/>
      <c r="CR123" s="1005"/>
      <c r="CS123" s="1005"/>
      <c r="CT123" s="1005"/>
      <c r="CU123" s="1005"/>
      <c r="CV123" s="1005"/>
      <c r="CW123" s="1005"/>
      <c r="CX123" s="1005"/>
      <c r="CY123" s="1005"/>
      <c r="CZ123" s="1005"/>
      <c r="DA123" s="1005"/>
      <c r="DB123" s="1005"/>
      <c r="DC123" s="1005"/>
      <c r="DD123" s="1005"/>
      <c r="DE123" s="1005"/>
      <c r="DF123" s="1006"/>
      <c r="DG123" s="955" t="s">
        <v>437</v>
      </c>
      <c r="DH123" s="956"/>
      <c r="DI123" s="956"/>
      <c r="DJ123" s="956"/>
      <c r="DK123" s="957"/>
      <c r="DL123" s="958" t="s">
        <v>437</v>
      </c>
      <c r="DM123" s="956"/>
      <c r="DN123" s="956"/>
      <c r="DO123" s="956"/>
      <c r="DP123" s="957"/>
      <c r="DQ123" s="958" t="s">
        <v>437</v>
      </c>
      <c r="DR123" s="956"/>
      <c r="DS123" s="956"/>
      <c r="DT123" s="956"/>
      <c r="DU123" s="957"/>
      <c r="DV123" s="959" t="s">
        <v>437</v>
      </c>
      <c r="DW123" s="960"/>
      <c r="DX123" s="960"/>
      <c r="DY123" s="960"/>
      <c r="DZ123" s="961"/>
    </row>
    <row r="124" spans="1:130" s="197" customFormat="1" ht="26.25" customHeight="1">
      <c r="A124" s="972"/>
      <c r="B124" s="943"/>
      <c r="C124" s="913" t="s">
        <v>425</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v>58049</v>
      </c>
      <c r="AB124" s="956"/>
      <c r="AC124" s="956"/>
      <c r="AD124" s="956"/>
      <c r="AE124" s="957"/>
      <c r="AF124" s="958" t="s">
        <v>437</v>
      </c>
      <c r="AG124" s="956"/>
      <c r="AH124" s="956"/>
      <c r="AI124" s="956"/>
      <c r="AJ124" s="957"/>
      <c r="AK124" s="958" t="s">
        <v>437</v>
      </c>
      <c r="AL124" s="956"/>
      <c r="AM124" s="956"/>
      <c r="AN124" s="956"/>
      <c r="AO124" s="957"/>
      <c r="AP124" s="959" t="s">
        <v>437</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437</v>
      </c>
      <c r="DH124" s="995"/>
      <c r="DI124" s="995"/>
      <c r="DJ124" s="995"/>
      <c r="DK124" s="996"/>
      <c r="DL124" s="997" t="s">
        <v>437</v>
      </c>
      <c r="DM124" s="995"/>
      <c r="DN124" s="995"/>
      <c r="DO124" s="995"/>
      <c r="DP124" s="996"/>
      <c r="DQ124" s="997" t="s">
        <v>437</v>
      </c>
      <c r="DR124" s="995"/>
      <c r="DS124" s="995"/>
      <c r="DT124" s="995"/>
      <c r="DU124" s="996"/>
      <c r="DV124" s="998" t="s">
        <v>437</v>
      </c>
      <c r="DW124" s="999"/>
      <c r="DX124" s="999"/>
      <c r="DY124" s="999"/>
      <c r="DZ124" s="1000"/>
    </row>
    <row r="125" spans="1:130" s="197" customFormat="1" ht="26.25" customHeight="1" thickBot="1">
      <c r="A125" s="972"/>
      <c r="B125" s="943"/>
      <c r="C125" s="913" t="s">
        <v>427</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437</v>
      </c>
      <c r="AB125" s="956"/>
      <c r="AC125" s="956"/>
      <c r="AD125" s="956"/>
      <c r="AE125" s="957"/>
      <c r="AF125" s="958" t="s">
        <v>437</v>
      </c>
      <c r="AG125" s="956"/>
      <c r="AH125" s="956"/>
      <c r="AI125" s="956"/>
      <c r="AJ125" s="957"/>
      <c r="AK125" s="958" t="s">
        <v>437</v>
      </c>
      <c r="AL125" s="956"/>
      <c r="AM125" s="956"/>
      <c r="AN125" s="956"/>
      <c r="AO125" s="957"/>
      <c r="AP125" s="959" t="s">
        <v>437</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7"/>
      <c r="CR125" s="887"/>
      <c r="CS125" s="887"/>
      <c r="CT125" s="887"/>
      <c r="CU125" s="887"/>
      <c r="CV125" s="887"/>
      <c r="CW125" s="887"/>
      <c r="CX125" s="887"/>
      <c r="CY125" s="887"/>
      <c r="CZ125" s="887"/>
      <c r="DA125" s="887"/>
      <c r="DB125" s="887"/>
      <c r="DC125" s="887"/>
      <c r="DD125" s="887"/>
      <c r="DE125" s="887"/>
      <c r="DF125" s="888"/>
      <c r="DG125" s="923" t="s">
        <v>437</v>
      </c>
      <c r="DH125" s="924"/>
      <c r="DI125" s="924"/>
      <c r="DJ125" s="924"/>
      <c r="DK125" s="924"/>
      <c r="DL125" s="924" t="s">
        <v>437</v>
      </c>
      <c r="DM125" s="924"/>
      <c r="DN125" s="924"/>
      <c r="DO125" s="924"/>
      <c r="DP125" s="924"/>
      <c r="DQ125" s="924" t="s">
        <v>437</v>
      </c>
      <c r="DR125" s="924"/>
      <c r="DS125" s="924"/>
      <c r="DT125" s="924"/>
      <c r="DU125" s="924"/>
      <c r="DV125" s="925" t="s">
        <v>437</v>
      </c>
      <c r="DW125" s="925"/>
      <c r="DX125" s="925"/>
      <c r="DY125" s="925"/>
      <c r="DZ125" s="926"/>
    </row>
    <row r="126" spans="1:130" s="197" customFormat="1" ht="26.25" customHeight="1">
      <c r="A126" s="972"/>
      <c r="B126" s="943"/>
      <c r="C126" s="913" t="s">
        <v>430</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437</v>
      </c>
      <c r="AB126" s="956"/>
      <c r="AC126" s="956"/>
      <c r="AD126" s="956"/>
      <c r="AE126" s="957"/>
      <c r="AF126" s="958" t="s">
        <v>437</v>
      </c>
      <c r="AG126" s="956"/>
      <c r="AH126" s="956"/>
      <c r="AI126" s="956"/>
      <c r="AJ126" s="957"/>
      <c r="AK126" s="958" t="s">
        <v>437</v>
      </c>
      <c r="AL126" s="956"/>
      <c r="AM126" s="956"/>
      <c r="AN126" s="956"/>
      <c r="AO126" s="957"/>
      <c r="AP126" s="959" t="s">
        <v>437</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t="s">
        <v>437</v>
      </c>
      <c r="DH126" s="917"/>
      <c r="DI126" s="917"/>
      <c r="DJ126" s="917"/>
      <c r="DK126" s="917"/>
      <c r="DL126" s="917" t="s">
        <v>437</v>
      </c>
      <c r="DM126" s="917"/>
      <c r="DN126" s="917"/>
      <c r="DO126" s="917"/>
      <c r="DP126" s="917"/>
      <c r="DQ126" s="917" t="s">
        <v>437</v>
      </c>
      <c r="DR126" s="917"/>
      <c r="DS126" s="917"/>
      <c r="DT126" s="917"/>
      <c r="DU126" s="917"/>
      <c r="DV126" s="918" t="s">
        <v>437</v>
      </c>
      <c r="DW126" s="918"/>
      <c r="DX126" s="918"/>
      <c r="DY126" s="918"/>
      <c r="DZ126" s="919"/>
    </row>
    <row r="127" spans="1:130" s="197" customFormat="1" ht="26.25" customHeight="1" thickBot="1">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2158</v>
      </c>
      <c r="AB127" s="956"/>
      <c r="AC127" s="956"/>
      <c r="AD127" s="956"/>
      <c r="AE127" s="957"/>
      <c r="AF127" s="958">
        <v>1991</v>
      </c>
      <c r="AG127" s="956"/>
      <c r="AH127" s="956"/>
      <c r="AI127" s="956"/>
      <c r="AJ127" s="957"/>
      <c r="AK127" s="958">
        <v>1849</v>
      </c>
      <c r="AL127" s="956"/>
      <c r="AM127" s="956"/>
      <c r="AN127" s="956"/>
      <c r="AO127" s="957"/>
      <c r="AP127" s="959">
        <v>0</v>
      </c>
      <c r="AQ127" s="960"/>
      <c r="AR127" s="960"/>
      <c r="AS127" s="960"/>
      <c r="AT127" s="961"/>
      <c r="AU127" s="233"/>
      <c r="AV127" s="233"/>
      <c r="AW127" s="233"/>
      <c r="AX127" s="886" t="s">
        <v>449</v>
      </c>
      <c r="AY127" s="887"/>
      <c r="AZ127" s="887"/>
      <c r="BA127" s="887"/>
      <c r="BB127" s="887"/>
      <c r="BC127" s="887"/>
      <c r="BD127" s="887"/>
      <c r="BE127" s="888"/>
      <c r="BF127" s="1038" t="s">
        <v>437</v>
      </c>
      <c r="BG127" s="1039"/>
      <c r="BH127" s="1039"/>
      <c r="BI127" s="1039"/>
      <c r="BJ127" s="1039"/>
      <c r="BK127" s="1039"/>
      <c r="BL127" s="1048"/>
      <c r="BM127" s="1038">
        <v>12.78</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v>71007</v>
      </c>
      <c r="DH127" s="1045"/>
      <c r="DI127" s="1045"/>
      <c r="DJ127" s="1045"/>
      <c r="DK127" s="1045"/>
      <c r="DL127" s="1045">
        <v>67008</v>
      </c>
      <c r="DM127" s="1045"/>
      <c r="DN127" s="1045"/>
      <c r="DO127" s="1045"/>
      <c r="DP127" s="1045"/>
      <c r="DQ127" s="1045">
        <v>58008</v>
      </c>
      <c r="DR127" s="1045"/>
      <c r="DS127" s="1045"/>
      <c r="DT127" s="1045"/>
      <c r="DU127" s="1045"/>
      <c r="DV127" s="1046">
        <v>0.4</v>
      </c>
      <c r="DW127" s="1046"/>
      <c r="DX127" s="1046"/>
      <c r="DY127" s="1046"/>
      <c r="DZ127" s="1047"/>
    </row>
    <row r="128" spans="1:130" s="197" customFormat="1" ht="26.25" customHeight="1">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v>626305</v>
      </c>
      <c r="AB128" s="1087"/>
      <c r="AC128" s="1087"/>
      <c r="AD128" s="1087"/>
      <c r="AE128" s="1088"/>
      <c r="AF128" s="1089">
        <v>525995</v>
      </c>
      <c r="AG128" s="1087"/>
      <c r="AH128" s="1087"/>
      <c r="AI128" s="1087"/>
      <c r="AJ128" s="1088"/>
      <c r="AK128" s="1089">
        <v>309830</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454</v>
      </c>
      <c r="BG128" s="1064"/>
      <c r="BH128" s="1064"/>
      <c r="BI128" s="1064"/>
      <c r="BJ128" s="1064"/>
      <c r="BK128" s="1064"/>
      <c r="BL128" s="1065"/>
      <c r="BM128" s="1063">
        <v>17.78</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89</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455</v>
      </c>
      <c r="X129" s="1058"/>
      <c r="Y129" s="1058"/>
      <c r="Z129" s="1059"/>
      <c r="AA129" s="955">
        <v>14821199</v>
      </c>
      <c r="AB129" s="956"/>
      <c r="AC129" s="956"/>
      <c r="AD129" s="956"/>
      <c r="AE129" s="957"/>
      <c r="AF129" s="958">
        <v>14949655</v>
      </c>
      <c r="AG129" s="956"/>
      <c r="AH129" s="956"/>
      <c r="AI129" s="956"/>
      <c r="AJ129" s="957"/>
      <c r="AK129" s="958">
        <v>15012618</v>
      </c>
      <c r="AL129" s="956"/>
      <c r="AM129" s="956"/>
      <c r="AN129" s="956"/>
      <c r="AO129" s="957"/>
      <c r="AP129" s="1060"/>
      <c r="AQ129" s="1061"/>
      <c r="AR129" s="1061"/>
      <c r="AS129" s="1061"/>
      <c r="AT129" s="1062"/>
      <c r="AU129" s="235"/>
      <c r="AV129" s="235"/>
      <c r="AW129" s="235"/>
      <c r="AX129" s="1051" t="s">
        <v>456</v>
      </c>
      <c r="AY129" s="947"/>
      <c r="AZ129" s="947"/>
      <c r="BA129" s="947"/>
      <c r="BB129" s="947"/>
      <c r="BC129" s="947"/>
      <c r="BD129" s="947"/>
      <c r="BE129" s="948"/>
      <c r="BF129" s="1052">
        <v>4.4000000000000004</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457</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458</v>
      </c>
      <c r="X130" s="1058"/>
      <c r="Y130" s="1058"/>
      <c r="Z130" s="1059"/>
      <c r="AA130" s="955">
        <v>1441967</v>
      </c>
      <c r="AB130" s="956"/>
      <c r="AC130" s="956"/>
      <c r="AD130" s="956"/>
      <c r="AE130" s="957"/>
      <c r="AF130" s="958">
        <v>1458894</v>
      </c>
      <c r="AG130" s="956"/>
      <c r="AH130" s="956"/>
      <c r="AI130" s="956"/>
      <c r="AJ130" s="957"/>
      <c r="AK130" s="958">
        <v>1262646</v>
      </c>
      <c r="AL130" s="956"/>
      <c r="AM130" s="956"/>
      <c r="AN130" s="956"/>
      <c r="AO130" s="957"/>
      <c r="AP130" s="1060"/>
      <c r="AQ130" s="1061"/>
      <c r="AR130" s="1061"/>
      <c r="AS130" s="1061"/>
      <c r="AT130" s="1062"/>
      <c r="AU130" s="235"/>
      <c r="AV130" s="235"/>
      <c r="AW130" s="235"/>
      <c r="AX130" s="1110" t="s">
        <v>459</v>
      </c>
      <c r="AY130" s="1042"/>
      <c r="AZ130" s="1042"/>
      <c r="BA130" s="1042"/>
      <c r="BB130" s="1042"/>
      <c r="BC130" s="1042"/>
      <c r="BD130" s="1042"/>
      <c r="BE130" s="1043"/>
      <c r="BF130" s="1072">
        <v>29.4</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460</v>
      </c>
      <c r="X131" s="1081"/>
      <c r="Y131" s="1081"/>
      <c r="Z131" s="1082"/>
      <c r="AA131" s="994">
        <v>13379232</v>
      </c>
      <c r="AB131" s="995"/>
      <c r="AC131" s="995"/>
      <c r="AD131" s="995"/>
      <c r="AE131" s="996"/>
      <c r="AF131" s="997">
        <v>13490761</v>
      </c>
      <c r="AG131" s="995"/>
      <c r="AH131" s="995"/>
      <c r="AI131" s="995"/>
      <c r="AJ131" s="996"/>
      <c r="AK131" s="997">
        <v>13749972</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461</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462</v>
      </c>
      <c r="W132" s="1098"/>
      <c r="X132" s="1098"/>
      <c r="Y132" s="1098"/>
      <c r="Z132" s="1099"/>
      <c r="AA132" s="1100">
        <v>4.7227374490000003</v>
      </c>
      <c r="AB132" s="1101"/>
      <c r="AC132" s="1101"/>
      <c r="AD132" s="1101"/>
      <c r="AE132" s="1102"/>
      <c r="AF132" s="1103">
        <v>3.9357675969999999</v>
      </c>
      <c r="AG132" s="1101"/>
      <c r="AH132" s="1101"/>
      <c r="AI132" s="1101"/>
      <c r="AJ132" s="1102"/>
      <c r="AK132" s="1103">
        <v>4.7934643069999998</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463</v>
      </c>
      <c r="W133" s="1105"/>
      <c r="X133" s="1105"/>
      <c r="Y133" s="1105"/>
      <c r="Z133" s="1106"/>
      <c r="AA133" s="1107">
        <v>5.0999999999999996</v>
      </c>
      <c r="AB133" s="1108"/>
      <c r="AC133" s="1108"/>
      <c r="AD133" s="1108"/>
      <c r="AE133" s="1109"/>
      <c r="AF133" s="1107">
        <v>4.5</v>
      </c>
      <c r="AG133" s="1108"/>
      <c r="AH133" s="1108"/>
      <c r="AI133" s="1108"/>
      <c r="AJ133" s="1109"/>
      <c r="AK133" s="1107">
        <v>4.4000000000000004</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T70"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abSelected="1" topLeftCell="R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4" t="s">
        <v>466</v>
      </c>
      <c r="L7" s="254"/>
      <c r="M7" s="255" t="s">
        <v>467</v>
      </c>
      <c r="N7" s="256"/>
    </row>
    <row r="8" spans="1:16">
      <c r="A8" s="248"/>
      <c r="B8" s="244"/>
      <c r="C8" s="244"/>
      <c r="D8" s="244"/>
      <c r="E8" s="244"/>
      <c r="F8" s="244"/>
      <c r="G8" s="257"/>
      <c r="H8" s="258"/>
      <c r="I8" s="258"/>
      <c r="J8" s="259"/>
      <c r="K8" s="1115"/>
      <c r="L8" s="260" t="s">
        <v>468</v>
      </c>
      <c r="M8" s="261" t="s">
        <v>469</v>
      </c>
      <c r="N8" s="262" t="s">
        <v>470</v>
      </c>
    </row>
    <row r="9" spans="1:16">
      <c r="A9" s="248"/>
      <c r="B9" s="244"/>
      <c r="C9" s="244"/>
      <c r="D9" s="244"/>
      <c r="E9" s="244"/>
      <c r="F9" s="244"/>
      <c r="G9" s="1116" t="s">
        <v>471</v>
      </c>
      <c r="H9" s="1117"/>
      <c r="I9" s="1117"/>
      <c r="J9" s="1118"/>
      <c r="K9" s="263">
        <v>4591298</v>
      </c>
      <c r="L9" s="264">
        <v>61709</v>
      </c>
      <c r="M9" s="265">
        <v>58112</v>
      </c>
      <c r="N9" s="266">
        <v>6.2</v>
      </c>
    </row>
    <row r="10" spans="1:16">
      <c r="A10" s="248"/>
      <c r="B10" s="244"/>
      <c r="C10" s="244"/>
      <c r="D10" s="244"/>
      <c r="E10" s="244"/>
      <c r="F10" s="244"/>
      <c r="G10" s="1116" t="s">
        <v>472</v>
      </c>
      <c r="H10" s="1117"/>
      <c r="I10" s="1117"/>
      <c r="J10" s="1118"/>
      <c r="K10" s="267">
        <v>131690</v>
      </c>
      <c r="L10" s="268">
        <v>1770</v>
      </c>
      <c r="M10" s="269">
        <v>3510</v>
      </c>
      <c r="N10" s="270">
        <v>-49.6</v>
      </c>
    </row>
    <row r="11" spans="1:16" ht="13.5" customHeight="1">
      <c r="A11" s="248"/>
      <c r="B11" s="244"/>
      <c r="C11" s="244"/>
      <c r="D11" s="244"/>
      <c r="E11" s="244"/>
      <c r="F11" s="244"/>
      <c r="G11" s="1116" t="s">
        <v>473</v>
      </c>
      <c r="H11" s="1117"/>
      <c r="I11" s="1117"/>
      <c r="J11" s="1118"/>
      <c r="K11" s="267">
        <v>88160</v>
      </c>
      <c r="L11" s="268">
        <v>1185</v>
      </c>
      <c r="M11" s="269">
        <v>6281</v>
      </c>
      <c r="N11" s="270">
        <v>-81.099999999999994</v>
      </c>
    </row>
    <row r="12" spans="1:16" ht="13.5" customHeight="1">
      <c r="A12" s="248"/>
      <c r="B12" s="244"/>
      <c r="C12" s="244"/>
      <c r="D12" s="244"/>
      <c r="E12" s="244"/>
      <c r="F12" s="244"/>
      <c r="G12" s="1116" t="s">
        <v>474</v>
      </c>
      <c r="H12" s="1117"/>
      <c r="I12" s="1117"/>
      <c r="J12" s="1118"/>
      <c r="K12" s="267">
        <v>59357</v>
      </c>
      <c r="L12" s="268">
        <v>798</v>
      </c>
      <c r="M12" s="269">
        <v>744</v>
      </c>
      <c r="N12" s="270">
        <v>7.3</v>
      </c>
    </row>
    <row r="13" spans="1:16" ht="13.5" customHeight="1">
      <c r="A13" s="248"/>
      <c r="B13" s="244"/>
      <c r="C13" s="244"/>
      <c r="D13" s="244"/>
      <c r="E13" s="244"/>
      <c r="F13" s="244"/>
      <c r="G13" s="1116" t="s">
        <v>475</v>
      </c>
      <c r="H13" s="1117"/>
      <c r="I13" s="1117"/>
      <c r="J13" s="1118"/>
      <c r="K13" s="267" t="s">
        <v>476</v>
      </c>
      <c r="L13" s="268" t="s">
        <v>476</v>
      </c>
      <c r="M13" s="269">
        <v>1</v>
      </c>
      <c r="N13" s="270" t="s">
        <v>476</v>
      </c>
    </row>
    <row r="14" spans="1:16" ht="13.5" customHeight="1">
      <c r="A14" s="248"/>
      <c r="B14" s="244"/>
      <c r="C14" s="244"/>
      <c r="D14" s="244"/>
      <c r="E14" s="244"/>
      <c r="F14" s="244"/>
      <c r="G14" s="1116" t="s">
        <v>477</v>
      </c>
      <c r="H14" s="1117"/>
      <c r="I14" s="1117"/>
      <c r="J14" s="1118"/>
      <c r="K14" s="267">
        <v>234732</v>
      </c>
      <c r="L14" s="268">
        <v>3155</v>
      </c>
      <c r="M14" s="269">
        <v>2803</v>
      </c>
      <c r="N14" s="270">
        <v>12.6</v>
      </c>
    </row>
    <row r="15" spans="1:16" ht="13.5" customHeight="1">
      <c r="A15" s="248"/>
      <c r="B15" s="244"/>
      <c r="C15" s="244"/>
      <c r="D15" s="244"/>
      <c r="E15" s="244"/>
      <c r="F15" s="244"/>
      <c r="G15" s="1116" t="s">
        <v>478</v>
      </c>
      <c r="H15" s="1117"/>
      <c r="I15" s="1117"/>
      <c r="J15" s="1118"/>
      <c r="K15" s="267">
        <v>40996</v>
      </c>
      <c r="L15" s="268">
        <v>551</v>
      </c>
      <c r="M15" s="269">
        <v>1119</v>
      </c>
      <c r="N15" s="270">
        <v>-50.8</v>
      </c>
    </row>
    <row r="16" spans="1:16">
      <c r="A16" s="248"/>
      <c r="B16" s="244"/>
      <c r="C16" s="244"/>
      <c r="D16" s="244"/>
      <c r="E16" s="244"/>
      <c r="F16" s="244"/>
      <c r="G16" s="1119" t="s">
        <v>479</v>
      </c>
      <c r="H16" s="1120"/>
      <c r="I16" s="1120"/>
      <c r="J16" s="1121"/>
      <c r="K16" s="268">
        <v>-332695</v>
      </c>
      <c r="L16" s="268">
        <v>-4472</v>
      </c>
      <c r="M16" s="269">
        <v>-5386</v>
      </c>
      <c r="N16" s="270">
        <v>-17</v>
      </c>
    </row>
    <row r="17" spans="1:16">
      <c r="A17" s="248"/>
      <c r="B17" s="244"/>
      <c r="C17" s="244"/>
      <c r="D17" s="244"/>
      <c r="E17" s="244"/>
      <c r="F17" s="244"/>
      <c r="G17" s="1119" t="s">
        <v>166</v>
      </c>
      <c r="H17" s="1120"/>
      <c r="I17" s="1120"/>
      <c r="J17" s="1121"/>
      <c r="K17" s="268">
        <v>4813538</v>
      </c>
      <c r="L17" s="268">
        <v>64695</v>
      </c>
      <c r="M17" s="269">
        <v>67183</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1" t="s">
        <v>484</v>
      </c>
      <c r="H21" s="1112"/>
      <c r="I21" s="1112"/>
      <c r="J21" s="1113"/>
      <c r="K21" s="280">
        <v>5.35</v>
      </c>
      <c r="L21" s="281">
        <v>6.12</v>
      </c>
      <c r="M21" s="282">
        <v>-0.77</v>
      </c>
      <c r="N21" s="249"/>
      <c r="O21" s="283"/>
      <c r="P21" s="279"/>
    </row>
    <row r="22" spans="1:16" s="284" customFormat="1">
      <c r="A22" s="279"/>
      <c r="B22" s="249"/>
      <c r="C22" s="249"/>
      <c r="D22" s="249"/>
      <c r="E22" s="249"/>
      <c r="F22" s="249"/>
      <c r="G22" s="1111" t="s">
        <v>485</v>
      </c>
      <c r="H22" s="1112"/>
      <c r="I22" s="1112"/>
      <c r="J22" s="1113"/>
      <c r="K22" s="285">
        <v>100.3</v>
      </c>
      <c r="L22" s="286">
        <v>98.7</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4" t="s">
        <v>466</v>
      </c>
      <c r="L30" s="254"/>
      <c r="M30" s="255" t="s">
        <v>467</v>
      </c>
      <c r="N30" s="256"/>
    </row>
    <row r="31" spans="1:16">
      <c r="A31" s="248"/>
      <c r="B31" s="244"/>
      <c r="C31" s="244"/>
      <c r="D31" s="244"/>
      <c r="E31" s="244"/>
      <c r="F31" s="244"/>
      <c r="G31" s="257"/>
      <c r="H31" s="258"/>
      <c r="I31" s="258"/>
      <c r="J31" s="259"/>
      <c r="K31" s="1115"/>
      <c r="L31" s="260" t="s">
        <v>468</v>
      </c>
      <c r="M31" s="261" t="s">
        <v>469</v>
      </c>
      <c r="N31" s="262" t="s">
        <v>470</v>
      </c>
    </row>
    <row r="32" spans="1:16" ht="27" customHeight="1">
      <c r="A32" s="248"/>
      <c r="B32" s="244"/>
      <c r="C32" s="244"/>
      <c r="D32" s="244"/>
      <c r="E32" s="244"/>
      <c r="F32" s="244"/>
      <c r="G32" s="1127" t="s">
        <v>489</v>
      </c>
      <c r="H32" s="1128"/>
      <c r="I32" s="1128"/>
      <c r="J32" s="1129"/>
      <c r="K32" s="294">
        <v>2034070</v>
      </c>
      <c r="L32" s="294">
        <v>27339</v>
      </c>
      <c r="M32" s="295">
        <v>33998</v>
      </c>
      <c r="N32" s="296">
        <v>-19.600000000000001</v>
      </c>
    </row>
    <row r="33" spans="1:16" ht="13.5" customHeight="1">
      <c r="A33" s="248"/>
      <c r="B33" s="244"/>
      <c r="C33" s="244"/>
      <c r="D33" s="244"/>
      <c r="E33" s="244"/>
      <c r="F33" s="244"/>
      <c r="G33" s="1127" t="s">
        <v>490</v>
      </c>
      <c r="H33" s="1128"/>
      <c r="I33" s="1128"/>
      <c r="J33" s="1129"/>
      <c r="K33" s="294" t="s">
        <v>476</v>
      </c>
      <c r="L33" s="294" t="s">
        <v>476</v>
      </c>
      <c r="M33" s="295">
        <v>1</v>
      </c>
      <c r="N33" s="296" t="s">
        <v>476</v>
      </c>
    </row>
    <row r="34" spans="1:16" ht="27" customHeight="1">
      <c r="A34" s="248"/>
      <c r="B34" s="244"/>
      <c r="C34" s="244"/>
      <c r="D34" s="244"/>
      <c r="E34" s="244"/>
      <c r="F34" s="244"/>
      <c r="G34" s="1127" t="s">
        <v>491</v>
      </c>
      <c r="H34" s="1128"/>
      <c r="I34" s="1128"/>
      <c r="J34" s="1129"/>
      <c r="K34" s="294" t="s">
        <v>476</v>
      </c>
      <c r="L34" s="294" t="s">
        <v>476</v>
      </c>
      <c r="M34" s="295">
        <v>39</v>
      </c>
      <c r="N34" s="296" t="s">
        <v>476</v>
      </c>
    </row>
    <row r="35" spans="1:16" ht="27" customHeight="1">
      <c r="A35" s="248"/>
      <c r="B35" s="244"/>
      <c r="C35" s="244"/>
      <c r="D35" s="244"/>
      <c r="E35" s="244"/>
      <c r="F35" s="244"/>
      <c r="G35" s="1127" t="s">
        <v>492</v>
      </c>
      <c r="H35" s="1128"/>
      <c r="I35" s="1128"/>
      <c r="J35" s="1129"/>
      <c r="K35" s="294">
        <v>96772</v>
      </c>
      <c r="L35" s="294">
        <v>1301</v>
      </c>
      <c r="M35" s="295">
        <v>9007</v>
      </c>
      <c r="N35" s="296">
        <v>-85.6</v>
      </c>
    </row>
    <row r="36" spans="1:16" ht="27" customHeight="1">
      <c r="A36" s="248"/>
      <c r="B36" s="244"/>
      <c r="C36" s="244"/>
      <c r="D36" s="244"/>
      <c r="E36" s="244"/>
      <c r="F36" s="244"/>
      <c r="G36" s="1127" t="s">
        <v>493</v>
      </c>
      <c r="H36" s="1128"/>
      <c r="I36" s="1128"/>
      <c r="J36" s="1129"/>
      <c r="K36" s="294">
        <v>89904</v>
      </c>
      <c r="L36" s="294">
        <v>1208</v>
      </c>
      <c r="M36" s="295">
        <v>2239</v>
      </c>
      <c r="N36" s="296">
        <v>-46</v>
      </c>
    </row>
    <row r="37" spans="1:16" ht="13.5" customHeight="1">
      <c r="A37" s="248"/>
      <c r="B37" s="244"/>
      <c r="C37" s="244"/>
      <c r="D37" s="244"/>
      <c r="E37" s="244"/>
      <c r="F37" s="244"/>
      <c r="G37" s="1127" t="s">
        <v>494</v>
      </c>
      <c r="H37" s="1128"/>
      <c r="I37" s="1128"/>
      <c r="J37" s="1129"/>
      <c r="K37" s="294">
        <v>10784</v>
      </c>
      <c r="L37" s="294">
        <v>145</v>
      </c>
      <c r="M37" s="295">
        <v>951</v>
      </c>
      <c r="N37" s="296">
        <v>-84.8</v>
      </c>
    </row>
    <row r="38" spans="1:16" ht="27" customHeight="1">
      <c r="A38" s="248"/>
      <c r="B38" s="244"/>
      <c r="C38" s="244"/>
      <c r="D38" s="244"/>
      <c r="E38" s="244"/>
      <c r="F38" s="244"/>
      <c r="G38" s="1130" t="s">
        <v>495</v>
      </c>
      <c r="H38" s="1131"/>
      <c r="I38" s="1131"/>
      <c r="J38" s="1132"/>
      <c r="K38" s="297">
        <v>46</v>
      </c>
      <c r="L38" s="297">
        <v>1</v>
      </c>
      <c r="M38" s="298">
        <v>6</v>
      </c>
      <c r="N38" s="299">
        <v>-83.3</v>
      </c>
      <c r="O38" s="293"/>
    </row>
    <row r="39" spans="1:16">
      <c r="A39" s="248"/>
      <c r="B39" s="244"/>
      <c r="C39" s="244"/>
      <c r="D39" s="244"/>
      <c r="E39" s="244"/>
      <c r="F39" s="244"/>
      <c r="G39" s="1130" t="s">
        <v>496</v>
      </c>
      <c r="H39" s="1131"/>
      <c r="I39" s="1131"/>
      <c r="J39" s="1132"/>
      <c r="K39" s="300">
        <v>-309830</v>
      </c>
      <c r="L39" s="300">
        <v>-4164</v>
      </c>
      <c r="M39" s="301">
        <v>-6589</v>
      </c>
      <c r="N39" s="302">
        <v>-36.799999999999997</v>
      </c>
      <c r="O39" s="293"/>
    </row>
    <row r="40" spans="1:16" ht="27" customHeight="1">
      <c r="A40" s="248"/>
      <c r="B40" s="244"/>
      <c r="C40" s="244"/>
      <c r="D40" s="244"/>
      <c r="E40" s="244"/>
      <c r="F40" s="244"/>
      <c r="G40" s="1127" t="s">
        <v>497</v>
      </c>
      <c r="H40" s="1128"/>
      <c r="I40" s="1128"/>
      <c r="J40" s="1129"/>
      <c r="K40" s="300">
        <v>-1262646</v>
      </c>
      <c r="L40" s="300">
        <v>-16970</v>
      </c>
      <c r="M40" s="301">
        <v>-27524</v>
      </c>
      <c r="N40" s="302">
        <v>-38.299999999999997</v>
      </c>
      <c r="O40" s="293"/>
    </row>
    <row r="41" spans="1:16">
      <c r="A41" s="248"/>
      <c r="B41" s="244"/>
      <c r="C41" s="244"/>
      <c r="D41" s="244"/>
      <c r="E41" s="244"/>
      <c r="F41" s="244"/>
      <c r="G41" s="1133" t="s">
        <v>277</v>
      </c>
      <c r="H41" s="1134"/>
      <c r="I41" s="1134"/>
      <c r="J41" s="1135"/>
      <c r="K41" s="294">
        <v>659100</v>
      </c>
      <c r="L41" s="300">
        <v>8859</v>
      </c>
      <c r="M41" s="301">
        <v>12127</v>
      </c>
      <c r="N41" s="302">
        <v>-26.9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2" t="s">
        <v>466</v>
      </c>
      <c r="J49" s="1124" t="s">
        <v>501</v>
      </c>
      <c r="K49" s="1125"/>
      <c r="L49" s="1125"/>
      <c r="M49" s="1125"/>
      <c r="N49" s="1126"/>
    </row>
    <row r="50" spans="1:14">
      <c r="A50" s="248"/>
      <c r="B50" s="244"/>
      <c r="C50" s="244"/>
      <c r="D50" s="244"/>
      <c r="E50" s="244"/>
      <c r="F50" s="244"/>
      <c r="G50" s="312"/>
      <c r="H50" s="313"/>
      <c r="I50" s="1123"/>
      <c r="J50" s="314" t="s">
        <v>502</v>
      </c>
      <c r="K50" s="315" t="s">
        <v>503</v>
      </c>
      <c r="L50" s="316" t="s">
        <v>504</v>
      </c>
      <c r="M50" s="317" t="s">
        <v>505</v>
      </c>
      <c r="N50" s="318" t="s">
        <v>506</v>
      </c>
    </row>
    <row r="51" spans="1:14">
      <c r="A51" s="248"/>
      <c r="B51" s="244"/>
      <c r="C51" s="244"/>
      <c r="D51" s="244"/>
      <c r="E51" s="244"/>
      <c r="F51" s="244"/>
      <c r="G51" s="310" t="s">
        <v>507</v>
      </c>
      <c r="H51" s="311"/>
      <c r="I51" s="319">
        <v>1609614</v>
      </c>
      <c r="J51" s="320">
        <v>22034</v>
      </c>
      <c r="K51" s="321">
        <v>-49.6</v>
      </c>
      <c r="L51" s="322">
        <v>47569</v>
      </c>
      <c r="M51" s="323">
        <v>18.3</v>
      </c>
      <c r="N51" s="324">
        <v>-67.900000000000006</v>
      </c>
    </row>
    <row r="52" spans="1:14">
      <c r="A52" s="248"/>
      <c r="B52" s="244"/>
      <c r="C52" s="244"/>
      <c r="D52" s="244"/>
      <c r="E52" s="244"/>
      <c r="F52" s="244"/>
      <c r="G52" s="325"/>
      <c r="H52" s="326" t="s">
        <v>508</v>
      </c>
      <c r="I52" s="327">
        <v>1180010</v>
      </c>
      <c r="J52" s="328">
        <v>16153</v>
      </c>
      <c r="K52" s="329">
        <v>-48.7</v>
      </c>
      <c r="L52" s="330">
        <v>26255</v>
      </c>
      <c r="M52" s="331">
        <v>12.4</v>
      </c>
      <c r="N52" s="332">
        <v>-61.1</v>
      </c>
    </row>
    <row r="53" spans="1:14">
      <c r="A53" s="248"/>
      <c r="B53" s="244"/>
      <c r="C53" s="244"/>
      <c r="D53" s="244"/>
      <c r="E53" s="244"/>
      <c r="F53" s="244"/>
      <c r="G53" s="310" t="s">
        <v>509</v>
      </c>
      <c r="H53" s="311"/>
      <c r="I53" s="319">
        <v>1401243</v>
      </c>
      <c r="J53" s="320">
        <v>18933</v>
      </c>
      <c r="K53" s="321">
        <v>-14.1</v>
      </c>
      <c r="L53" s="322">
        <v>50880</v>
      </c>
      <c r="M53" s="323">
        <v>7</v>
      </c>
      <c r="N53" s="324">
        <v>-21.1</v>
      </c>
    </row>
    <row r="54" spans="1:14">
      <c r="A54" s="248"/>
      <c r="B54" s="244"/>
      <c r="C54" s="244"/>
      <c r="D54" s="244"/>
      <c r="E54" s="244"/>
      <c r="F54" s="244"/>
      <c r="G54" s="325"/>
      <c r="H54" s="326" t="s">
        <v>508</v>
      </c>
      <c r="I54" s="327">
        <v>825569</v>
      </c>
      <c r="J54" s="328">
        <v>11155</v>
      </c>
      <c r="K54" s="329">
        <v>-30.9</v>
      </c>
      <c r="L54" s="330">
        <v>26879</v>
      </c>
      <c r="M54" s="331">
        <v>2.4</v>
      </c>
      <c r="N54" s="332">
        <v>-33.299999999999997</v>
      </c>
    </row>
    <row r="55" spans="1:14">
      <c r="A55" s="248"/>
      <c r="B55" s="244"/>
      <c r="C55" s="244"/>
      <c r="D55" s="244"/>
      <c r="E55" s="244"/>
      <c r="F55" s="244"/>
      <c r="G55" s="310" t="s">
        <v>510</v>
      </c>
      <c r="H55" s="311"/>
      <c r="I55" s="319">
        <v>1555882</v>
      </c>
      <c r="J55" s="320">
        <v>20964</v>
      </c>
      <c r="K55" s="321">
        <v>10.7</v>
      </c>
      <c r="L55" s="322">
        <v>63956</v>
      </c>
      <c r="M55" s="323">
        <v>25.7</v>
      </c>
      <c r="N55" s="324">
        <v>-15</v>
      </c>
    </row>
    <row r="56" spans="1:14">
      <c r="A56" s="248"/>
      <c r="B56" s="244"/>
      <c r="C56" s="244"/>
      <c r="D56" s="244"/>
      <c r="E56" s="244"/>
      <c r="F56" s="244"/>
      <c r="G56" s="325"/>
      <c r="H56" s="326" t="s">
        <v>508</v>
      </c>
      <c r="I56" s="327">
        <v>1241920</v>
      </c>
      <c r="J56" s="328">
        <v>16734</v>
      </c>
      <c r="K56" s="329">
        <v>50</v>
      </c>
      <c r="L56" s="330">
        <v>29239</v>
      </c>
      <c r="M56" s="331">
        <v>8.8000000000000007</v>
      </c>
      <c r="N56" s="332">
        <v>41.2</v>
      </c>
    </row>
    <row r="57" spans="1:14">
      <c r="A57" s="248"/>
      <c r="B57" s="244"/>
      <c r="C57" s="244"/>
      <c r="D57" s="244"/>
      <c r="E57" s="244"/>
      <c r="F57" s="244"/>
      <c r="G57" s="310" t="s">
        <v>511</v>
      </c>
      <c r="H57" s="311"/>
      <c r="I57" s="319">
        <v>2541777</v>
      </c>
      <c r="J57" s="320">
        <v>34176</v>
      </c>
      <c r="K57" s="321">
        <v>63</v>
      </c>
      <c r="L57" s="322">
        <v>66255</v>
      </c>
      <c r="M57" s="323">
        <v>3.6</v>
      </c>
      <c r="N57" s="324">
        <v>59.4</v>
      </c>
    </row>
    <row r="58" spans="1:14">
      <c r="A58" s="248"/>
      <c r="B58" s="244"/>
      <c r="C58" s="244"/>
      <c r="D58" s="244"/>
      <c r="E58" s="244"/>
      <c r="F58" s="244"/>
      <c r="G58" s="325"/>
      <c r="H58" s="326" t="s">
        <v>508</v>
      </c>
      <c r="I58" s="327">
        <v>1972811</v>
      </c>
      <c r="J58" s="328">
        <v>26526</v>
      </c>
      <c r="K58" s="329">
        <v>58.5</v>
      </c>
      <c r="L58" s="330">
        <v>31822</v>
      </c>
      <c r="M58" s="331">
        <v>8.8000000000000007</v>
      </c>
      <c r="N58" s="332">
        <v>49.7</v>
      </c>
    </row>
    <row r="59" spans="1:14">
      <c r="A59" s="248"/>
      <c r="B59" s="244"/>
      <c r="C59" s="244"/>
      <c r="D59" s="244"/>
      <c r="E59" s="244"/>
      <c r="F59" s="244"/>
      <c r="G59" s="310" t="s">
        <v>512</v>
      </c>
      <c r="H59" s="311"/>
      <c r="I59" s="319">
        <v>1365288</v>
      </c>
      <c r="J59" s="320">
        <v>18350</v>
      </c>
      <c r="K59" s="321">
        <v>-46.3</v>
      </c>
      <c r="L59" s="322">
        <v>47278</v>
      </c>
      <c r="M59" s="323">
        <v>-28.6</v>
      </c>
      <c r="N59" s="324">
        <v>-17.7</v>
      </c>
    </row>
    <row r="60" spans="1:14">
      <c r="A60" s="248"/>
      <c r="B60" s="244"/>
      <c r="C60" s="244"/>
      <c r="D60" s="244"/>
      <c r="E60" s="244"/>
      <c r="F60" s="244"/>
      <c r="G60" s="325"/>
      <c r="H60" s="326" t="s">
        <v>508</v>
      </c>
      <c r="I60" s="333">
        <v>1071215</v>
      </c>
      <c r="J60" s="328">
        <v>14397</v>
      </c>
      <c r="K60" s="329">
        <v>-45.7</v>
      </c>
      <c r="L60" s="330">
        <v>24096</v>
      </c>
      <c r="M60" s="331">
        <v>-24.3</v>
      </c>
      <c r="N60" s="332">
        <v>-21.4</v>
      </c>
    </row>
    <row r="61" spans="1:14">
      <c r="A61" s="248"/>
      <c r="B61" s="244"/>
      <c r="C61" s="244"/>
      <c r="D61" s="244"/>
      <c r="E61" s="244"/>
      <c r="F61" s="244"/>
      <c r="G61" s="310" t="s">
        <v>513</v>
      </c>
      <c r="H61" s="334"/>
      <c r="I61" s="335">
        <v>1694761</v>
      </c>
      <c r="J61" s="336">
        <v>22891</v>
      </c>
      <c r="K61" s="337">
        <v>-7.3</v>
      </c>
      <c r="L61" s="338">
        <v>55188</v>
      </c>
      <c r="M61" s="339">
        <v>5.2</v>
      </c>
      <c r="N61" s="324">
        <v>-12.5</v>
      </c>
    </row>
    <row r="62" spans="1:14">
      <c r="A62" s="248"/>
      <c r="B62" s="244"/>
      <c r="C62" s="244"/>
      <c r="D62" s="244"/>
      <c r="E62" s="244"/>
      <c r="F62" s="244"/>
      <c r="G62" s="325"/>
      <c r="H62" s="326" t="s">
        <v>508</v>
      </c>
      <c r="I62" s="327">
        <v>1258305</v>
      </c>
      <c r="J62" s="328">
        <v>16993</v>
      </c>
      <c r="K62" s="329">
        <v>-3.4</v>
      </c>
      <c r="L62" s="330">
        <v>27658</v>
      </c>
      <c r="M62" s="331">
        <v>1.6</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M8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2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G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6" t="s">
        <v>3</v>
      </c>
      <c r="D47" s="1136"/>
      <c r="E47" s="1137"/>
      <c r="F47" s="11">
        <v>5.97</v>
      </c>
      <c r="G47" s="12">
        <v>6.49</v>
      </c>
      <c r="H47" s="12">
        <v>9.52</v>
      </c>
      <c r="I47" s="12">
        <v>9.76</v>
      </c>
      <c r="J47" s="13">
        <v>8.9600000000000009</v>
      </c>
    </row>
    <row r="48" spans="2:10" ht="57.75" customHeight="1">
      <c r="B48" s="14"/>
      <c r="C48" s="1138" t="s">
        <v>4</v>
      </c>
      <c r="D48" s="1138"/>
      <c r="E48" s="1139"/>
      <c r="F48" s="15">
        <v>7.18</v>
      </c>
      <c r="G48" s="16">
        <v>6.55</v>
      </c>
      <c r="H48" s="16">
        <v>5.19</v>
      </c>
      <c r="I48" s="16">
        <v>5.26</v>
      </c>
      <c r="J48" s="17">
        <v>7.28</v>
      </c>
    </row>
    <row r="49" spans="2:10" ht="57.75" customHeight="1" thickBot="1">
      <c r="B49" s="18"/>
      <c r="C49" s="1140" t="s">
        <v>5</v>
      </c>
      <c r="D49" s="1140"/>
      <c r="E49" s="1141"/>
      <c r="F49" s="19">
        <v>7.6</v>
      </c>
      <c r="G49" s="20" t="s">
        <v>520</v>
      </c>
      <c r="H49" s="20">
        <v>1.82</v>
      </c>
      <c r="I49" s="20">
        <v>0.45</v>
      </c>
      <c r="J49" s="21">
        <v>1.28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2017-02-15T17:51:44Z</dcterms:created>
  <dcterms:modified xsi:type="dcterms:W3CDTF">2017-02-27T06:48:50Z</dcterms:modified>
  <cp:category/>
</cp:coreProperties>
</file>