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係\財政共通\調査\02　東京都関係\R3\04.03.07〆切　【東京都市町村課】令和２年度財政状況資料集の作成及び提出について\02-1　回答の修正\02　回答\"/>
    </mc:Choice>
  </mc:AlternateContent>
  <bookViews>
    <workbookView xWindow="0" yWindow="0" windowWidth="28800" windowHeight="11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V23" i="12"/>
  <c r="AA23" i="12"/>
  <c r="Q23"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<sst xmlns="http://schemas.openxmlformats.org/spreadsheetml/2006/main" count="1057" uniqueCount="597">
  <si>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</si>
  <si>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</si>
  <si>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</si>
  <si>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</si>
  <si>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</si>
  <si>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</si>
  <si>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</si>
  <si>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</si>
  <si>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</si>
  <si>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</si>
  <si>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</si>
  <si>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</si>
  <si>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</si>
  <si>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</si>
  <si>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</si>
  <si>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</si>
  <si>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</si>
  <si>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</si>
  <si>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</si>
  <si>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</si>
  <si>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</si>
  <si>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</si>
  <si>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</si>
  <si>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</si>
  <si>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</si>
  <si>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</si>
  <si>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</si>
  <si>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</si>
  <si>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</si>
  <si>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</si>
  <si>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</si>
  <si>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</si>
  <si>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</si>
  <si>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</si>
  <si>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</si>
  <si>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</si>
  <si>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</si>
  <si>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</si>
  <si>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</si>
  <si>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</si>
  <si>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</si>
  <si>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</si>
  <si>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</si>
  <si>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</si>
  <si>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</si>
  <si>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</si>
  <si>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</si>
  <si>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</si>
  <si>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</si>
  <si>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</si>
  <si>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</si>
  <si>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</si>
  <si>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</si>
  <si>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</si>
  <si>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</si>
  <si>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</si>
  <si>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</si>
  <si>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</si>
  <si>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</si>
  <si>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</si>
  <si>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</si>
  <si>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</si>
  <si>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</si>
  <si>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</si>
  <si>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</si>
  <si>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</si>
  <si>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</si>
  <si>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</si>
  <si>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</si>
  <si>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</si>
  <si>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</si>
  <si>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</si>
  <si>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</si>
  <si>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</si>
  <si>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</si>
  <si>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</si>
  <si>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</si>
  <si>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</si>
  <si>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</si>
  <si>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</si>
  <si>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</si>
  <si>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</si>
  <si>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</si>
  <si>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</si>
  <si>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</si>
  <si>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</si>
  <si>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</si>
  <si>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</si>
  <si>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</si>
  <si>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</si>
  <si>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</si>
  <si>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</si>
  <si>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</si>
  <si>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</si>
  <si>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</si>
  <si>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</si>
  <si>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</si>
  <si>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</si>
  <si>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</si>
  <si>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</si>
  <si>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</si>
  <si>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</si>
  <si>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</si>
  <si>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</si>
  <si>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</si>
  <si>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</si>
  <si>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</si>
  <si>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</si>
  <si>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</si>
  <si>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</si>
  <si>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</si>
  <si>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</si>
  <si>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</si>
  <si>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</si>
  <si>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</si>
  <si>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</si>
  <si>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</si>
  <si>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</si>
  <si>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</si>
  <si>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</si>
  <si>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</si>
  <si>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</si>
  <si>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</si>
  <si>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</si>
  <si>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</si>
  <si>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</si>
  <si>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</si>
  <si>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</si>
  <si>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</si>
  <si>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</si>
  <si>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</si>
  <si>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</si>
  <si>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</si>
  <si>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</si>
  <si>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</si>
  <si>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</si>
  <si>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</si>
  <si>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</si>
  <si>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</si>
  <si>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</si>
  <si>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</si>
  <si>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</si>
  <si>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</si>
  <si>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</si>
  <si>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</si>
  <si>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</si>
  <si>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</si>
  <si>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</si>
  <si>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</si>
  <si>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</si>
  <si>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</si>
  <si>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</si>
  <si>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</si>
  <si>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</si>
  <si>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</si>
  <si>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</si>
  <si>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</si>
  <si>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</si>
  <si>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</si>
  <si>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</si>
  <si>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</si>
  <si>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</si>
  <si>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</si>
  <si>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</si>
  <si>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</si>
  <si>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</si>
  <si>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</si>
  <si>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</si>
  <si>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</si>
  <si>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</si>
  <si>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</si>
  <si>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</si>
  <si>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</si>
  <si>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</si>
  <si>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</si>
  <si>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</si>
  <si>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</si>
  <si>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</si>
  <si>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</si>
  <si>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</si>
  <si>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</si>
  <si>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</si>
  <si>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</si>
  <si>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</si>
  <si>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</si>
  <si>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</si>
  <si>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</si>
  <si>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</si>
  <si>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</si>
  <si>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</si>
  <si>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</si>
  <si>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</si>
  <si>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</si>
  <si>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</si>
  <si>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</si>
  <si>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</si>
  <si>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</si>
  <si>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</si>
  <si>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</si>
  <si>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</si>
  <si>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</si>
  <si>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</si>
  <si>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</si>
  <si>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</si>
  <si>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</si>
  <si>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</si>
  <si>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</si>
  <si>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</si>
  <si>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</si>
  <si>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</si>
  <si>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</si>
  <si>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</si>
  <si>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</si>
  <si>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東京都清瀬市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</si>
  <si>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</si>
  <si>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</si>
  <si>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</si>
  <si>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</si>
  <si>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</si>
  <si>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</si>
  <si>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</si>
  <si>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</si>
  <si>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</si>
  <si>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</si>
  <si>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</si>
  <si>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</si>
  <si>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</si>
  <si>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</si>
  <si>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</si>
  <si>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</si>
  <si>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</si>
  <si>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</si>
  <si>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</si>
  <si>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</si>
  <si>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</si>
  <si>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</si>
  <si>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</si>
  <si>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</si>
  <si>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</si>
  <si>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</si>
  <si>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</si>
  <si>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</si>
  <si>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</si>
  <si>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</si>
  <si>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</si>
  <si>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</si>
  <si>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</si>
  <si>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</si>
  <si>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</si>
  <si>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</si>
  <si>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</si>
  <si>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</si>
  <si>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</si>
  <si>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</si>
  <si>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</si>
  <si>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</si>
  <si>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</si>
  <si>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</si>
  <si>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</si>
  <si>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</si>
  <si>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</si>
  <si>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</si>
  <si>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</si>
  <si>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</si>
  <si>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</si>
  <si>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</si>
  <si>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</si>
  <si>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</si>
  <si>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</si>
  <si>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</si>
  <si>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</si>
  <si>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</si>
  <si>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</si>
  <si>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</si>
  <si>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</si>
  <si>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</si>
  <si>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</si>
  <si>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</si>
  <si>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</si>
  <si>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</si>
  <si>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</si>
  <si>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</si>
  <si>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</si>
  <si>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</si>
  <si>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</si>
  <si>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</si>
  <si>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</si>
  <si>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</si>
  <si>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</si>
  <si>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</si>
  <si>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</si>
  <si>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</si>
  <si>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</si>
  <si>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</si>
  <si>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</si>
  <si>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</si>
  <si>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</si>
  <si>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</si>
  <si>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</si>
  <si>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</si>
  <si>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</si>
  <si>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</si>
  <si>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</si>
  <si>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</si>
  <si>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</si>
  <si>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</si>
  <si>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</si>
  <si>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</si>
  <si>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</si>
  <si>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</si>
  <si>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</si>
  <si>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</si>
  <si>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</si>
  <si>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</si>
  <si>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</si>
  <si>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</si>
  <si>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</si>
  <si>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</si>
  <si>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</si>
  <si>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</si>
  <si>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</si>
  <si>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</si>
  <si>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</si>
  <si>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</si>
  <si>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</si>
  <si>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</si>
  <si>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</si>
  <si>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</si>
  <si>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</si>
  <si>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</si>
  <si>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</si>
  <si>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</si>
  <si>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</si>
  <si>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</si>
  <si>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</si>
  <si>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</si>
  <si>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</si>
  <si>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</si>
  <si>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</si>
  <si>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</si>
  <si>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</si>
  <si>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</si>
  <si>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</si>
  <si>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</si>
  <si>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</si>
  <si>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</si>
  <si>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</si>
  <si>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</si>
  <si>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</si>
  <si>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</si>
  <si>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</si>
  <si>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</si>
  <si>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</si>
  <si>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</si>
  <si>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</si>
  <si>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</si>
  <si>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</si>
  <si>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</si>
  <si>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</si>
  <si>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</si>
  <si>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</si>
  <si>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</si>
  <si>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</si>
  <si>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</si>
  <si>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</si>
  <si>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</si>
  <si>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</si>
  <si>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</si>
  <si>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東京都清瀬市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</si>
  <si>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</si>
  <si>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</si>
  <si>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</si>
  <si>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</si>
  <si>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</si>
  <si>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</si>
  <si>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</si>
  <si>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</si>
  <si>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</si>
  <si>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</si>
  <si>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</si>
  <si>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</si>
  <si>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</si>
  <si>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</si>
  <si>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</si>
  <si>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</si>
  <si>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</si>
  <si>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</si>
  <si>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</si>
  <si>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</si>
  <si>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</si>
  <si>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</si>
  <si>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</si>
  <si>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</si>
  <si>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</si>
  <si>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</si>
  <si>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</si>
  <si>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</si>
  <si>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</si>
  <si>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</si>
  <si>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</si>
  <si>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</si>
  <si>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</si>
  <si>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</si>
  <si>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</si>
  <si>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</si>
  <si>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</si>
  <si>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</si>
  <si>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</si>
  <si>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</si>
  <si>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</si>
  <si>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</si>
  <si>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</si>
  <si>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</si>
  <si>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</si>
  <si>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</si>
  <si>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</si>
  <si>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</si>
  <si>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</si>
  <si>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</si>
  <si>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</si>
  <si>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</si>
  <si>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</si>
  <si>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</si>
  <si>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</si>
  <si>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</si>
  <si>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</si>
  <si>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</si>
  <si>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</si>
  <si>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</si>
  <si>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</si>
  <si>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</si>
  <si>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</si>
  <si>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</si>
  <si>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</si>
  <si>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</si>
  <si>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</si>
  <si>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</si>
  <si>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</si>
  <si>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</si>
  <si>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</si>
  <si>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</si>
  <si>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</si>
  <si>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</si>
  <si>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</si>
  <si>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</si>
  <si>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</si>
  <si>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</si>
  <si>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</si>
  <si>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</si>
  <si>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</si>
  <si>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</si>
  <si>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</si>
  <si>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</si>
  <si>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</si>
  <si>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</si>
  <si>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</si>
  <si>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</si>
  <si>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</si>
  <si>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</si>
  <si>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</si>
  <si>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</si>
  <si>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</si>
  <si>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</si>
  <si>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</si>
  <si>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</si>
  <si>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</si>
  <si>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</si>
  <si>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</si>
  <si>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</si>
  <si>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</si>
  <si>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</si>
  <si>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</si>
  <si>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</si>
  <si>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</si>
  <si>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</si>
  <si>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</si>
  <si>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</si>
  <si>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</si>
  <si>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</si>
  <si>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</si>
  <si>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</si>
  <si>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</si>
  <si>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</si>
  <si>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</si>
  <si>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</si>
  <si>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</si>
  <si>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</si>
  <si>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</si>
  <si>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</si>
  <si>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</si>
  <si>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</si>
  <si>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</si>
  <si>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</si>
  <si>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</si>
  <si>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</si>
  <si>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</si>
  <si>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</si>
  <si>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</si>
  <si>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</si>
  <si>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</si>
  <si>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</si>
  <si>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</si>
  <si>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</si>
  <si>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</si>
  <si>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</si>
  <si>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</si>
  <si>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</si>
  <si>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</si>
  <si>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</si>
  <si>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</si>
  <si>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</si>
  <si>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</si>
  <si>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</si>
  <si>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</si>
  <si>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</si>
  <si>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</si>
  <si>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</si>
  <si>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</si>
  <si>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</si>
  <si>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</si>
  <si>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</si>
  <si>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</si>
  <si>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</si>
  <si>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</si>
  <si>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</si>
  <si>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</si>
  <si>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</si>
  <si>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</si>
  <si>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</si>
  <si>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</si>
  <si>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</si>
  <si>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</si>
  <si>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</si>
  <si>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</si>
  <si>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</si>
  <si>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</si>
  <si>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</si>
  <si>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</si>
  <si>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</si>
  <si>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</si>
  <si>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</si>
  <si>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</si>
  <si>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</si>
  <si>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</si>
  <si>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</si>
  <si>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</si>
  <si>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</si>
  <si>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</si>
  <si>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</si>
  <si>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</si>
  <si>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</si>
  <si>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</si>
  <si>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</si>
  <si>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</si>
  <si>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</si>
  <si>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</si>
  <si>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</si>
  <si>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</si>
  <si>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0.62</t>
  </si>
  <si>
    <t>▲ 0.65</t>
  </si>
  <si>
    <t>▲ 1.18</t>
  </si>
  <si>
    <t>一般会計</t>
  </si>
  <si>
    <t>国民健康保険事業特別会計</t>
  </si>
  <si>
    <t>介護保険特別会計</t>
  </si>
  <si>
    <t>下水道事業会計</t>
  </si>
  <si>
    <t>後期高齢者医療特別会計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</si>
  <si>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</si>
  <si>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</si>
  <si>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</si>
  <si>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</si>
  <si>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</si>
  <si>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</si>
  <si>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</si>
  <si>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</si>
  <si>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</si>
  <si>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</si>
  <si>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柳泉園組合</t>
    <rPh sb="0" eb="1">
      <t>リュウ</t>
    </rPh>
    <rPh sb="1" eb="2">
      <t>セン</t>
    </rPh>
    <rPh sb="2" eb="3">
      <t>エン</t>
    </rPh>
    <rPh sb="3" eb="5">
      <t>クミアイ</t>
    </rPh>
    <phoneticPr fontId="31"/>
  </si>
  <si>
    <t>-</t>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</si>
  <si>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31"/>
  </si>
  <si>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ホショウナド</t>
    </rPh>
    <rPh sb="17" eb="19">
      <t>クミアイ</t>
    </rPh>
    <phoneticPr fontId="31"/>
  </si>
  <si>
    <t>東京たま広域資源循環組合</t>
    <rPh sb="0" eb="2">
      <t>トウキョウ</t>
    </rPh>
    <rPh sb="4" eb="6">
      <t>コウイキ</t>
    </rPh>
    <rPh sb="6" eb="8">
      <t>シゲン</t>
    </rPh>
    <rPh sb="8" eb="10">
      <t>ジュンカン</t>
    </rPh>
    <rPh sb="10" eb="12">
      <t>クミアイ</t>
    </rPh>
    <phoneticPr fontId="31"/>
  </si>
  <si>
    <t>東京市町村総合事務組合（一般会計）</t>
    <rPh sb="0" eb="2">
      <t>トウキョウ</t>
    </rPh>
    <rPh sb="2" eb="5">
      <t>シチョウソン</t>
    </rPh>
    <rPh sb="5" eb="7">
      <t>ソウゴウ</t>
    </rPh>
    <rPh sb="7" eb="9">
      <t>ジム</t>
    </rPh>
    <rPh sb="9" eb="11">
      <t>クミアイ</t>
    </rPh>
    <rPh sb="12" eb="16">
      <t>イッパンカイケイ</t>
    </rPh>
    <phoneticPr fontId="31"/>
  </si>
  <si>
    <t>多摩六都科学館組合</t>
    <rPh sb="0" eb="2">
      <t>タマ</t>
    </rPh>
    <rPh sb="2" eb="3">
      <t>ロク</t>
    </rPh>
    <rPh sb="3" eb="4">
      <t>ト</t>
    </rPh>
    <rPh sb="4" eb="7">
      <t>カガクカン</t>
    </rPh>
    <rPh sb="7" eb="9">
      <t>クミアイ</t>
    </rPh>
    <phoneticPr fontId="31"/>
  </si>
  <si>
    <t>昭和病院企業団</t>
    <rPh sb="0" eb="2">
      <t>ショウワ</t>
    </rPh>
    <rPh sb="2" eb="4">
      <t>ビョウイン</t>
    </rPh>
    <rPh sb="4" eb="6">
      <t>キギョウ</t>
    </rPh>
    <rPh sb="6" eb="7">
      <t>ダン</t>
    </rPh>
    <phoneticPr fontId="31"/>
  </si>
  <si>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31"/>
  </si>
  <si>
    <t>東京都後期高齢者医療広域連合（後期高齢者医療特別会計）</t>
    <rPh sb="0" eb="3">
      <t>トウキョウト</t>
    </rPh>
    <rPh sb="3" eb="5">
      <t>コウキ</t>
    </rPh>
    <rPh sb="5" eb="7">
      <t>コウレイ</t>
    </rPh>
    <rPh sb="7" eb="8">
      <t>モノ</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31"/>
  </si>
  <si>
    <t xml:space="preserve"> </t>
    <phoneticPr fontId="2"/>
  </si>
  <si>
    <t>公共施設整備基金</t>
    <rPh sb="0" eb="2">
      <t>コウキョウ</t>
    </rPh>
    <rPh sb="2" eb="4">
      <t>シセツ</t>
    </rPh>
    <rPh sb="4" eb="6">
      <t>セイビ</t>
    </rPh>
    <rPh sb="6" eb="8">
      <t>キキン</t>
    </rPh>
    <phoneticPr fontId="5"/>
  </si>
  <si>
    <t>緑地保全基金</t>
    <rPh sb="0" eb="2">
      <t>リョクチ</t>
    </rPh>
    <rPh sb="2" eb="6">
      <t>ホゼンキキン</t>
    </rPh>
    <phoneticPr fontId="5"/>
  </si>
  <si>
    <t>新型コロナウイルス感染症対策基金</t>
    <phoneticPr fontId="5"/>
  </si>
  <si>
    <t>教育基金</t>
    <phoneticPr fontId="5"/>
  </si>
  <si>
    <t>まちづくり応援基金</t>
    <phoneticPr fontId="5"/>
  </si>
  <si>
    <t>-</t>
    <phoneticPr fontId="2"/>
  </si>
  <si>
    <t>〇</t>
    <phoneticPr fontId="2"/>
  </si>
  <si>
    <t>清瀬都市開発株式会社</t>
    <rPh sb="0" eb="2">
      <t>キヨセ</t>
    </rPh>
    <rPh sb="2" eb="4">
      <t>トシ</t>
    </rPh>
    <rPh sb="4" eb="6">
      <t>カイハツ</t>
    </rPh>
    <rPh sb="6" eb="10">
      <t>カブシキガイシャ</t>
    </rPh>
    <phoneticPr fontId="2"/>
  </si>
  <si>
    <t>清瀬市土地開発公社</t>
    <rPh sb="0" eb="2">
      <t>キヨセ</t>
    </rPh>
    <rPh sb="2" eb="3">
      <t>シ</t>
    </rPh>
    <rPh sb="3" eb="5">
      <t>トチ</t>
    </rPh>
    <rPh sb="5" eb="7">
      <t>カイハツ</t>
    </rPh>
    <rPh sb="7" eb="9">
      <t>コウシャ</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</si>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</sst>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7F34-498A-9314-3E0C30F737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21095</c:v>
                </c:pt>
                <c:pt idx="1">
                  <c:v>32227</c:v>
                </c:pt>
                <c:pt idx="2">
                  <c:v>32046</c:v>
                </c:pt>
                <c:pt idx="3">
                  <c:v>37691</c:v>
                </c:pt>
                <c:pt idx="4">
                  <c:v>71997</c:v>
                </c:pt>
              </c:numCache>
            </c:numRef>
          </c:val>
          <c:smooth val="0"/>
          <c:extLst>
            <c:ext xmlns:c16="http://schemas.microsoft.com/office/drawing/2014/chart" uri="{C3380CC4-5D6E-409C-BE32-E72D297353CC}">
              <c16:uniqueId val="{00000001-7F34-498A-9314-3E0C30F737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6.47</c:v>
                </c:pt>
                <c:pt idx="1">
                  <c:v>7.26</c:v>
                </c:pt>
                <c:pt idx="2">
                  <c:v>5.55</c:v>
                </c:pt>
                <c:pt idx="3">
                  <c:v>4.45</c:v>
                </c:pt>
                <c:pt idx="4">
                  <c:v>7.44</c:v>
                </c:pt>
              </c:numCache>
            </c:numRef>
          </c:val>
          <c:extLst>
            <c:ext xmlns:c16="http://schemas.microsoft.com/office/drawing/2014/chart" uri="{C3380CC4-5D6E-409C-BE32-E72D297353CC}">
              <c16:uniqueId val="{00000000-9744-474E-833C-AE5D979E38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9.07</c:v>
                </c:pt>
                <c:pt idx="1">
                  <c:v>8.8000000000000007</c:v>
                </c:pt>
                <c:pt idx="2">
                  <c:v>9.8000000000000007</c:v>
                </c:pt>
                <c:pt idx="3">
                  <c:v>9.6999999999999993</c:v>
                </c:pt>
                <c:pt idx="4">
                  <c:v>8.14</c:v>
                </c:pt>
              </c:numCache>
            </c:numRef>
          </c:val>
          <c:extLst>
            <c:ext xmlns:c16="http://schemas.microsoft.com/office/drawing/2014/chart" uri="{C3380CC4-5D6E-409C-BE32-E72D297353CC}">
              <c16:uniqueId val="{00000001-9744-474E-833C-AE5D979E38C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-0.62</c:v>
                </c:pt>
                <c:pt idx="1">
                  <c:v>0.72</c:v>
                </c:pt>
                <c:pt idx="2">
                  <c:v>-0.65</c:v>
                </c:pt>
                <c:pt idx="3">
                  <c:v>-1.18</c:v>
                </c:pt>
                <c:pt idx="4">
                  <c:v>1.46</c:v>
                </c:pt>
              </c:numCache>
            </c:numRef>
          </c:val>
          <c:smooth val="0"/>
          <c:extLst>
            <c:ext xmlns:c16="http://schemas.microsoft.com/office/drawing/2014/chart" uri="{C3380CC4-5D6E-409C-BE32-E72D297353CC}">
              <c16:uniqueId val="{00000002-9744-474E-833C-AE5D979E38C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1.22</c:v>
                </c:pt>
                <c:pt idx="4">
                  <c:v>0</c:v>
                </c:pt>
                <c:pt idx="5">
                  <c:v>0</c:v>
                </c:pt>
                <c:pt idx="6">
                  <c:v>0</c:v>
                </c:pt>
                <c:pt idx="7">
                  <c:v>0</c:v>
                </c:pt>
                <c:pt idx="8">
                  <c:v>0</c:v>
                </c:pt>
                <c:pt idx="9">
                  <c:v>0</c:v>
                </c:pt>
              </c:numCache>
            </c:numRef>
          </c:val>
          <c:extLst>
            <c:ext xmlns:c16="http://schemas.microsoft.com/office/drawing/2014/chart" uri="{C3380CC4-5D6E-409C-BE32-E72D297353CC}">
              <c16:uniqueId val="{00000000-B6BA-4B87-AB82-645DD03ABA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BA-4B87-AB82-645DD03ABAB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6BA-4B87-AB82-645DD03ABAB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6BA-4B87-AB82-645DD03ABAB0}"/>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0.02</c:v>
                </c:pt>
                <c:pt idx="8">
                  <c:v>#N/A</c:v>
                </c:pt>
                <c:pt idx="9">
                  <c:v>0.02</c:v>
                </c:pt>
              </c:numCache>
            </c:numRef>
          </c:val>
          <c:extLst>
            <c:ext xmlns:c16="http://schemas.microsoft.com/office/drawing/2014/chart" uri="{C3380CC4-5D6E-409C-BE32-E72D297353CC}">
              <c16:uniqueId val="{00000004-B6BA-4B87-AB82-645DD03ABAB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0.03</c:v>
                </c:pt>
                <c:pt idx="4">
                  <c:v>#N/A</c:v>
                </c:pt>
                <c:pt idx="5">
                  <c:v>7.0000000000000007E-2</c:v>
                </c:pt>
                <c:pt idx="6">
                  <c:v>#N/A</c:v>
                </c:pt>
                <c:pt idx="7">
                  <c:v>0.06</c:v>
                </c:pt>
                <c:pt idx="8">
                  <c:v>#N/A</c:v>
                </c:pt>
                <c:pt idx="9">
                  <c:v>0.16</c:v>
                </c:pt>
              </c:numCache>
            </c:numRef>
          </c:val>
          <c:extLst>
            <c:ext xmlns:c16="http://schemas.microsoft.com/office/drawing/2014/chart" uri="{C3380CC4-5D6E-409C-BE32-E72D297353CC}">
              <c16:uniqueId val="{00000005-B6BA-4B87-AB82-645DD03ABAB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0.61</c:v>
                </c:pt>
                <c:pt idx="6">
                  <c:v>#N/A</c:v>
                </c:pt>
                <c:pt idx="7">
                  <c:v>1</c:v>
                </c:pt>
                <c:pt idx="8">
                  <c:v>#N/A</c:v>
                </c:pt>
                <c:pt idx="9">
                  <c:v>1.5</c:v>
                </c:pt>
              </c:numCache>
            </c:numRef>
          </c:val>
          <c:extLst>
            <c:ext xmlns:c16="http://schemas.microsoft.com/office/drawing/2014/chart" uri="{C3380CC4-5D6E-409C-BE32-E72D297353CC}">
              <c16:uniqueId val="{00000006-B6BA-4B87-AB82-645DD03ABAB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1.96</c:v>
                </c:pt>
                <c:pt idx="2">
                  <c:v>#N/A</c:v>
                </c:pt>
                <c:pt idx="3">
                  <c:v>2.33</c:v>
                </c:pt>
                <c:pt idx="4">
                  <c:v>#N/A</c:v>
                </c:pt>
                <c:pt idx="5">
                  <c:v>2.0699999999999998</c:v>
                </c:pt>
                <c:pt idx="6">
                  <c:v>#N/A</c:v>
                </c:pt>
                <c:pt idx="7">
                  <c:v>1.22</c:v>
                </c:pt>
                <c:pt idx="8">
                  <c:v>#N/A</c:v>
                </c:pt>
                <c:pt idx="9">
                  <c:v>2.06</c:v>
                </c:pt>
              </c:numCache>
            </c:numRef>
          </c:val>
          <c:extLst>
            <c:ext xmlns:c16="http://schemas.microsoft.com/office/drawing/2014/chart" uri="{C3380CC4-5D6E-409C-BE32-E72D297353CC}">
              <c16:uniqueId val="{00000007-B6BA-4B87-AB82-645DD03ABAB0}"/>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0.62</c:v>
                </c:pt>
                <c:pt idx="2">
                  <c:v>#N/A</c:v>
                </c:pt>
                <c:pt idx="3">
                  <c:v>1.31</c:v>
                </c:pt>
                <c:pt idx="4">
                  <c:v>#N/A</c:v>
                </c:pt>
                <c:pt idx="5">
                  <c:v>0.56999999999999995</c:v>
                </c:pt>
                <c:pt idx="6">
                  <c:v>#N/A</c:v>
                </c:pt>
                <c:pt idx="7">
                  <c:v>0.67</c:v>
                </c:pt>
                <c:pt idx="8">
                  <c:v>#N/A</c:v>
                </c:pt>
                <c:pt idx="9">
                  <c:v>2.09</c:v>
                </c:pt>
              </c:numCache>
            </c:numRef>
          </c:val>
          <c:extLst>
            <c:ext xmlns:c16="http://schemas.microsoft.com/office/drawing/2014/chart" uri="{C3380CC4-5D6E-409C-BE32-E72D297353CC}">
              <c16:uniqueId val="{00000008-B6BA-4B87-AB82-645DD03ABA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6.47</c:v>
                </c:pt>
                <c:pt idx="2">
                  <c:v>#N/A</c:v>
                </c:pt>
                <c:pt idx="3">
                  <c:v>7.26</c:v>
                </c:pt>
                <c:pt idx="4">
                  <c:v>#N/A</c:v>
                </c:pt>
                <c:pt idx="5">
                  <c:v>5.54</c:v>
                </c:pt>
                <c:pt idx="6">
                  <c:v>#N/A</c:v>
                </c:pt>
                <c:pt idx="7">
                  <c:v>4.4400000000000004</c:v>
                </c:pt>
                <c:pt idx="8">
                  <c:v>#N/A</c:v>
                </c:pt>
                <c:pt idx="9">
                  <c:v>7.43</c:v>
                </c:pt>
              </c:numCache>
            </c:numRef>
          </c:val>
          <c:extLst>
            <c:ext xmlns:c16="http://schemas.microsoft.com/office/drawing/2014/chart" uri="{C3380CC4-5D6E-409C-BE32-E72D297353CC}">
              <c16:uniqueId val="{00000009-B6BA-4B87-AB82-645DD03ABA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1506</c:v>
                </c:pt>
                <c:pt idx="5">
                  <c:v>1529</c:v>
                </c:pt>
                <c:pt idx="8">
                  <c:v>1503</c:v>
                </c:pt>
                <c:pt idx="11">
                  <c:v>1483</c:v>
                </c:pt>
                <c:pt idx="14">
                  <c:v>1372</c:v>
                </c:pt>
              </c:numCache>
            </c:numRef>
          </c:val>
          <c:extLst>
            <c:ext xmlns:c16="http://schemas.microsoft.com/office/drawing/2014/chart" uri="{C3380CC4-5D6E-409C-BE32-E72D297353CC}">
              <c16:uniqueId val="{00000000-5865-4D2B-8642-BDA98A66A1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5865-4D2B-8642-BDA98A66A1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c:v>
                </c:pt>
                <c:pt idx="3">
                  <c:v>11</c:v>
                </c:pt>
                <c:pt idx="6">
                  <c:v>7</c:v>
                </c:pt>
                <c:pt idx="9">
                  <c:v>3</c:v>
                </c:pt>
                <c:pt idx="12">
                  <c:v>4</c:v>
                </c:pt>
              </c:numCache>
            </c:numRef>
          </c:val>
          <c:extLst>
            <c:ext xmlns:c16="http://schemas.microsoft.com/office/drawing/2014/chart" uri="{C3380CC4-5D6E-409C-BE32-E72D297353CC}">
              <c16:uniqueId val="{00000002-5865-4D2B-8642-BDA98A66A1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78</c:v>
                </c:pt>
                <c:pt idx="3">
                  <c:v>70</c:v>
                </c:pt>
                <c:pt idx="6">
                  <c:v>64</c:v>
                </c:pt>
                <c:pt idx="9">
                  <c:v>60</c:v>
                </c:pt>
                <c:pt idx="12">
                  <c:v>42</c:v>
                </c:pt>
              </c:numCache>
            </c:numRef>
          </c:val>
          <c:extLst>
            <c:ext xmlns:c16="http://schemas.microsoft.com/office/drawing/2014/chart" uri="{C3380CC4-5D6E-409C-BE32-E72D297353CC}">
              <c16:uniqueId val="{00000003-5865-4D2B-8642-BDA98A66A1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63</c:v>
                </c:pt>
                <c:pt idx="3">
                  <c:v>56</c:v>
                </c:pt>
                <c:pt idx="6">
                  <c:v>22</c:v>
                </c:pt>
                <c:pt idx="9">
                  <c:v>48</c:v>
                </c:pt>
                <c:pt idx="12">
                  <c:v>38</c:v>
                </c:pt>
              </c:numCache>
            </c:numRef>
          </c:val>
          <c:extLst>
            <c:ext xmlns:c16="http://schemas.microsoft.com/office/drawing/2014/chart" uri="{C3380CC4-5D6E-409C-BE32-E72D297353CC}">
              <c16:uniqueId val="{00000004-5865-4D2B-8642-BDA98A66A1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65-4D2B-8642-BDA98A66A1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65-4D2B-8642-BDA98A66A1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1915</c:v>
                </c:pt>
                <c:pt idx="3">
                  <c:v>1899</c:v>
                </c:pt>
                <c:pt idx="6">
                  <c:v>1875</c:v>
                </c:pt>
                <c:pt idx="9">
                  <c:v>1877</c:v>
                </c:pt>
                <c:pt idx="12">
                  <c:v>1913</c:v>
                </c:pt>
              </c:numCache>
            </c:numRef>
          </c:val>
          <c:extLst>
            <c:ext xmlns:c16="http://schemas.microsoft.com/office/drawing/2014/chart" uri="{C3380CC4-5D6E-409C-BE32-E72D297353CC}">
              <c16:uniqueId val="{00000007-5865-4D2B-8642-BDA98A66A1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561</c:v>
                </c:pt>
                <c:pt idx="2">
                  <c:v>#N/A</c:v>
                </c:pt>
                <c:pt idx="3">
                  <c:v>#N/A</c:v>
                </c:pt>
                <c:pt idx="4">
                  <c:v>507</c:v>
                </c:pt>
                <c:pt idx="5">
                  <c:v>#N/A</c:v>
                </c:pt>
                <c:pt idx="6">
                  <c:v>#N/A</c:v>
                </c:pt>
                <c:pt idx="7">
                  <c:v>465</c:v>
                </c:pt>
                <c:pt idx="8">
                  <c:v>#N/A</c:v>
                </c:pt>
                <c:pt idx="9">
                  <c:v>#N/A</c:v>
                </c:pt>
                <c:pt idx="10">
                  <c:v>505</c:v>
                </c:pt>
                <c:pt idx="11">
                  <c:v>#N/A</c:v>
                </c:pt>
                <c:pt idx="12">
                  <c:v>#N/A</c:v>
                </c:pt>
                <c:pt idx="13">
                  <c:v>626</c:v>
                </c:pt>
                <c:pt idx="14">
                  <c:v>#N/A</c:v>
                </c:pt>
              </c:numCache>
            </c:numRef>
          </c:val>
          <c:smooth val="0"/>
          <c:extLst>
            <c:ext xmlns:c16="http://schemas.microsoft.com/office/drawing/2014/chart" uri="{C3380CC4-5D6E-409C-BE32-E72D297353CC}">
              <c16:uniqueId val="{00000008-5865-4D2B-8642-BDA98A66A1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15860</c:v>
                </c:pt>
                <c:pt idx="5">
                  <c:v>15992</c:v>
                </c:pt>
                <c:pt idx="8">
                  <c:v>16046</c:v>
                </c:pt>
                <c:pt idx="11">
                  <c:v>15996</c:v>
                </c:pt>
                <c:pt idx="14">
                  <c:v>16566</c:v>
                </c:pt>
              </c:numCache>
            </c:numRef>
          </c:val>
          <c:extLst>
            <c:ext xmlns:c16="http://schemas.microsoft.com/office/drawing/2014/chart" uri="{C3380CC4-5D6E-409C-BE32-E72D297353CC}">
              <c16:uniqueId val="{00000000-9027-4215-9D49-656038DDB3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1298</c:v>
                </c:pt>
                <c:pt idx="5">
                  <c:v>1206</c:v>
                </c:pt>
                <c:pt idx="8">
                  <c:v>1305</c:v>
                </c:pt>
                <c:pt idx="11">
                  <c:v>1274</c:v>
                </c:pt>
                <c:pt idx="14">
                  <c:v>1315</c:v>
                </c:pt>
              </c:numCache>
            </c:numRef>
          </c:val>
          <c:extLst>
            <c:ext xmlns:c16="http://schemas.microsoft.com/office/drawing/2014/chart" uri="{C3380CC4-5D6E-409C-BE32-E72D297353CC}">
              <c16:uniqueId val="{00000001-9027-4215-9D49-656038DDB3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4310</c:v>
                </c:pt>
                <c:pt idx="5">
                  <c:v>4572</c:v>
                </c:pt>
                <c:pt idx="8">
                  <c:v>5040</c:v>
                </c:pt>
                <c:pt idx="11">
                  <c:v>5109</c:v>
                </c:pt>
                <c:pt idx="14">
                  <c:v>3964</c:v>
                </c:pt>
              </c:numCache>
            </c:numRef>
          </c:val>
          <c:extLst>
            <c:ext xmlns:c16="http://schemas.microsoft.com/office/drawing/2014/chart" uri="{C3380CC4-5D6E-409C-BE32-E72D297353CC}">
              <c16:uniqueId val="{00000002-9027-4215-9D49-656038DDB3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27-4215-9D49-656038DDB3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27-4215-9D49-656038DDB3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54</c:v>
                </c:pt>
                <c:pt idx="3">
                  <c:v>50</c:v>
                </c:pt>
                <c:pt idx="6">
                  <c:v>46</c:v>
                </c:pt>
                <c:pt idx="9">
                  <c:v>42</c:v>
                </c:pt>
                <c:pt idx="12">
                  <c:v>199</c:v>
                </c:pt>
              </c:numCache>
            </c:numRef>
          </c:val>
          <c:extLst>
            <c:ext xmlns:c16="http://schemas.microsoft.com/office/drawing/2014/chart" uri="{C3380CC4-5D6E-409C-BE32-E72D297353CC}">
              <c16:uniqueId val="{00000005-9027-4215-9D49-656038DDB3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4730</c:v>
                </c:pt>
                <c:pt idx="3">
                  <c:v>4659</c:v>
                </c:pt>
                <c:pt idx="6">
                  <c:v>4492</c:v>
                </c:pt>
                <c:pt idx="9">
                  <c:v>4400</c:v>
                </c:pt>
                <c:pt idx="12">
                  <c:v>4328</c:v>
                </c:pt>
              </c:numCache>
            </c:numRef>
          </c:val>
          <c:extLst>
            <c:ext xmlns:c16="http://schemas.microsoft.com/office/drawing/2014/chart" uri="{C3380CC4-5D6E-409C-BE32-E72D297353CC}">
              <c16:uniqueId val="{00000006-9027-4215-9D49-656038DDB3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376</c:v>
                </c:pt>
                <c:pt idx="3">
                  <c:v>307</c:v>
                </c:pt>
                <c:pt idx="6">
                  <c:v>247</c:v>
                </c:pt>
                <c:pt idx="9">
                  <c:v>188</c:v>
                </c:pt>
                <c:pt idx="12">
                  <c:v>148</c:v>
                </c:pt>
              </c:numCache>
            </c:numRef>
          </c:val>
          <c:extLst>
            <c:ext xmlns:c16="http://schemas.microsoft.com/office/drawing/2014/chart" uri="{C3380CC4-5D6E-409C-BE32-E72D297353CC}">
              <c16:uniqueId val="{00000007-9027-4215-9D49-656038DDB3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630</c:v>
                </c:pt>
                <c:pt idx="3">
                  <c:v>454</c:v>
                </c:pt>
                <c:pt idx="6">
                  <c:v>356</c:v>
                </c:pt>
                <c:pt idx="9">
                  <c:v>336</c:v>
                </c:pt>
                <c:pt idx="12">
                  <c:v>295</c:v>
                </c:pt>
              </c:numCache>
            </c:numRef>
          </c:val>
          <c:extLst>
            <c:ext xmlns:c16="http://schemas.microsoft.com/office/drawing/2014/chart" uri="{C3380CC4-5D6E-409C-BE32-E72D297353CC}">
              <c16:uniqueId val="{00000008-9027-4215-9D49-656038DDB3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271</c:v>
                </c:pt>
                <c:pt idx="3">
                  <c:v>528</c:v>
                </c:pt>
                <c:pt idx="6">
                  <c:v>793</c:v>
                </c:pt>
                <c:pt idx="9">
                  <c:v>880</c:v>
                </c:pt>
                <c:pt idx="12">
                  <c:v>1561</c:v>
                </c:pt>
              </c:numCache>
            </c:numRef>
          </c:val>
          <c:extLst>
            <c:ext xmlns:c16="http://schemas.microsoft.com/office/drawing/2014/chart" uri="{C3380CC4-5D6E-409C-BE32-E72D297353CC}">
              <c16:uniqueId val="{00000009-9027-4215-9D49-656038DDB3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18682</c:v>
                </c:pt>
                <c:pt idx="3">
                  <c:v>19039</c:v>
                </c:pt>
                <c:pt idx="6">
                  <c:v>19522</c:v>
                </c:pt>
                <c:pt idx="9">
                  <c:v>19886</c:v>
                </c:pt>
                <c:pt idx="12">
                  <c:v>21336</c:v>
                </c:pt>
              </c:numCache>
            </c:numRef>
          </c:val>
          <c:extLst>
            <c:ext xmlns:c16="http://schemas.microsoft.com/office/drawing/2014/chart" uri="{C3380CC4-5D6E-409C-BE32-E72D297353CC}">
              <c16:uniqueId val="{0000000A-9027-4215-9D49-656038DDB3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3274</c:v>
                </c:pt>
                <c:pt idx="2">
                  <c:v>#N/A</c:v>
                </c:pt>
                <c:pt idx="3">
                  <c:v>#N/A</c:v>
                </c:pt>
                <c:pt idx="4">
                  <c:v>3268</c:v>
                </c:pt>
                <c:pt idx="5">
                  <c:v>#N/A</c:v>
                </c:pt>
                <c:pt idx="6">
                  <c:v>#N/A</c:v>
                </c:pt>
                <c:pt idx="7">
                  <c:v>3065</c:v>
                </c:pt>
                <c:pt idx="8">
                  <c:v>#N/A</c:v>
                </c:pt>
                <c:pt idx="9">
                  <c:v>#N/A</c:v>
                </c:pt>
                <c:pt idx="10">
                  <c:v>3353</c:v>
                </c:pt>
                <c:pt idx="11">
                  <c:v>#N/A</c:v>
                </c:pt>
                <c:pt idx="12">
                  <c:v>#N/A</c:v>
                </c:pt>
                <c:pt idx="13">
                  <c:v>6021</c:v>
                </c:pt>
                <c:pt idx="14">
                  <c:v>#N/A</c:v>
                </c:pt>
              </c:numCache>
            </c:numRef>
          </c:val>
          <c:smooth val="0"/>
          <c:extLst>
            <c:ext xmlns:c16="http://schemas.microsoft.com/office/drawing/2014/chart" uri="{C3380CC4-5D6E-409C-BE32-E72D297353CC}">
              <c16:uniqueId val="{0000000B-9027-4215-9D49-656038DDB3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1503</c:v>
                </c:pt>
                <c:pt idx="1">
                  <c:v>1490</c:v>
                </c:pt>
                <c:pt idx="2">
                  <c:v>1275</c:v>
                </c:pt>
              </c:numCache>
            </c:numRef>
          </c:val>
          <c:extLst>
            <c:ext xmlns:c16="http://schemas.microsoft.com/office/drawing/2014/chart" uri="{C3380CC4-5D6E-409C-BE32-E72D297353CC}">
              <c16:uniqueId val="{00000000-F8C9-4710-803C-354D64B57A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F8C9-4710-803C-354D64B57A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3034</c:v>
                </c:pt>
                <c:pt idx="1">
                  <c:v>3052</c:v>
                </c:pt>
                <c:pt idx="2">
                  <c:v>2218</c:v>
                </c:pt>
              </c:numCache>
            </c:numRef>
          </c:val>
          <c:extLst>
            <c:ext xmlns:c16="http://schemas.microsoft.com/office/drawing/2014/chart" uri="{C3380CC4-5D6E-409C-BE32-E72D297353CC}">
              <c16:uniqueId val="{00000002-F8C9-4710-803C-354D64B57A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74,905
73,570
10.23
43,641,136
42,404,538
1,164,259
15,656,677
21,335,703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類似団体と比較すると平均を少し下回る水準であるが、依然として東京都多摩地域</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市の中では低い水準である。</a:t>
          </a:r>
        </a:p>
        <a:p>
          <a:r>
            <a:rPr kumimoji="1" lang="ja-JP" altLang="en-US" sz="1200">
              <a:latin typeface="ＭＳ Ｐゴシック" panose="020B0600070205080204" pitchFamily="50" charset="-128"/>
              <a:ea typeface="ＭＳ Ｐゴシック" panose="020B0600070205080204" pitchFamily="50" charset="-128"/>
            </a:rPr>
            <a:t>　理由としては高齢化率が高く、市内に高度医療機関が多く存在するため、医療費や社会保障費などの民生費が大きい一方で、個人市民税額が少額であること、大口の納税法人がほとんどないことなど、担税力が弱いことが挙げられる。</a:t>
          </a:r>
        </a:p>
        <a:p>
          <a:r>
            <a:rPr kumimoji="1" lang="ja-JP" altLang="en-US" sz="1200">
              <a:latin typeface="ＭＳ Ｐゴシック" panose="020B0600070205080204" pitchFamily="50" charset="-128"/>
              <a:ea typeface="ＭＳ Ｐゴシック" panose="020B0600070205080204" pitchFamily="50" charset="-128"/>
            </a:rPr>
            <a:t>　コンビニ収納や口座振替の推進を行い、税収の徴収強化に努めるとともに、生活保護費をはじめとする社会保障関係経費については、生活困窮者の自立支援事業などを進めて行政運営コストの削減を行い、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xdr:cNvCxnSpPr/>
      </xdr:nvCxnSpPr>
      <xdr:spPr>
        <a:xfrm>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xdr:cNvCxnSpPr/>
      </xdr:nvCxnSpPr>
      <xdr:spPr>
        <a:xfrm flipV="1">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歳入では、市税や地方消費税交付金などの増額により経常一般財源が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3,232</a:t>
          </a:r>
          <a:r>
            <a:rPr kumimoji="1" lang="ja-JP" altLang="en-US" sz="1200">
              <a:latin typeface="ＭＳ Ｐゴシック" panose="020B0600070205080204" pitchFamily="50" charset="-128"/>
              <a:ea typeface="ＭＳ Ｐゴシック" panose="020B0600070205080204" pitchFamily="50" charset="-128"/>
            </a:rPr>
            <a:t>万円増額となった。歳出では、公債費や繰出金が増額したものの、扶助費や補助費等の減少により、経常経費充当一般財源全体では</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5,197</a:t>
          </a:r>
          <a:r>
            <a:rPr kumimoji="1" lang="ja-JP" altLang="en-US" sz="1200">
              <a:latin typeface="ＭＳ Ｐゴシック" panose="020B0600070205080204" pitchFamily="50" charset="-128"/>
              <a:ea typeface="ＭＳ Ｐゴシック" panose="020B0600070205080204" pitchFamily="50" charset="-128"/>
            </a:rPr>
            <a:t>万円減額となり、経常収支比率は前年度と比べ</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ポイント改善の</a:t>
          </a:r>
          <a:r>
            <a:rPr kumimoji="1" lang="en-US" altLang="ja-JP" sz="1200">
              <a:latin typeface="ＭＳ Ｐゴシック" panose="020B0600070205080204" pitchFamily="50" charset="-128"/>
              <a:ea typeface="ＭＳ Ｐゴシック" panose="020B0600070205080204" pitchFamily="50" charset="-128"/>
            </a:rPr>
            <a:t>91.6%</a:t>
          </a:r>
          <a:r>
            <a:rPr kumimoji="1" lang="ja-JP" altLang="en-US" sz="1200">
              <a:latin typeface="ＭＳ Ｐゴシック" panose="020B0600070205080204" pitchFamily="50" charset="-128"/>
              <a:ea typeface="ＭＳ Ｐゴシック" panose="020B0600070205080204" pitchFamily="50" charset="-128"/>
            </a:rPr>
            <a:t>となった。　</a:t>
          </a:r>
        </a:p>
        <a:p>
          <a:r>
            <a:rPr kumimoji="1" lang="ja-JP" altLang="en-US" sz="1200">
              <a:latin typeface="ＭＳ Ｐゴシック" panose="020B0600070205080204" pitchFamily="50" charset="-128"/>
              <a:ea typeface="ＭＳ Ｐゴシック" panose="020B0600070205080204" pitchFamily="50" charset="-128"/>
            </a:rPr>
            <a:t>　今後も、障害者自立支援給付費をはじめとする社会保障関係経費の増加や老朽化した公共施設の改修など、多額の財源を要する課題が多くあることから、引き続き財政の健全化に努める。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63077</xdr:rowOff>
    </xdr:from>
    <xdr:to>
      <xdr:col>23</xdr:col>
      <xdr:colOff>133350</xdr:colOff>
      <xdr:row>63</xdr:row>
      <xdr:rowOff>1694</xdr:rowOff>
    </xdr:to>
    <xdr:cxnSp macro="">
      <xdr:nvCxnSpPr>
        <xdr:cNvPr id="132" name="直線コネクタ 131"/>
        <xdr:cNvCxnSpPr/>
      </xdr:nvCxnSpPr>
      <xdr:spPr>
        <a:xfrm flipV="1">
          <a:off x="4114800" y="10521527"/>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12277</xdr:rowOff>
    </xdr:from>
    <xdr:to>
      <xdr:col>19</xdr:col>
      <xdr:colOff>133350</xdr:colOff>
      <xdr:row>63</xdr:row>
      <xdr:rowOff>1694</xdr:rowOff>
    </xdr:to>
    <xdr:cxnSp macro="">
      <xdr:nvCxnSpPr>
        <xdr:cNvPr id="135" name="直線コネクタ 134"/>
        <xdr:cNvCxnSpPr/>
      </xdr:nvCxnSpPr>
      <xdr:spPr>
        <a:xfrm>
          <a:off x="3225800" y="1064217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12277</xdr:rowOff>
    </xdr:to>
    <xdr:cxnSp macro="">
      <xdr:nvCxnSpPr>
        <xdr:cNvPr id="138" name="直線コネクタ 137"/>
        <xdr:cNvCxnSpPr/>
      </xdr:nvCxnSpPr>
      <xdr:spPr>
        <a:xfrm>
          <a:off x="2336800" y="104813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61</xdr:row>
      <xdr:rowOff>135467</xdr:rowOff>
    </xdr:to>
    <xdr:cxnSp macro="">
      <xdr:nvCxnSpPr>
        <xdr:cNvPr id="141" name="直線コネクタ 140"/>
        <xdr:cNvCxnSpPr/>
      </xdr:nvCxnSpPr>
      <xdr:spPr>
        <a:xfrm flipV="1">
          <a:off x="1447800" y="104813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12277</xdr:rowOff>
    </xdr:from>
    <xdr:to>
      <xdr:col>23</xdr:col>
      <xdr:colOff>184150</xdr:colOff>
      <xdr:row>61</xdr:row>
      <xdr:rowOff>113877</xdr:rowOff>
    </xdr:to>
    <xdr:sp macro="" textlink="">
      <xdr:nvSpPr>
        <xdr:cNvPr id="151" name="楕円 150"/>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28804</xdr:rowOff>
    </xdr:from>
    <xdr:ext cx="762000" cy="259045"/>
    <xdr:sp macro="" textlink="">
      <xdr:nvSpPr>
        <xdr:cNvPr id="152"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3" name="楕円 152"/>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54" name="テキスト ボックス 153"/>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132927</xdr:rowOff>
    </xdr:from>
    <xdr:to>
      <xdr:col>15</xdr:col>
      <xdr:colOff>133350</xdr:colOff>
      <xdr:row>62</xdr:row>
      <xdr:rowOff>63077</xdr:rowOff>
    </xdr:to>
    <xdr:sp macro="" textlink="">
      <xdr:nvSpPr>
        <xdr:cNvPr id="155" name="楕円 154"/>
        <xdr:cNvSpPr/>
      </xdr:nvSpPr>
      <xdr:spPr>
        <a:xfrm>
          <a:off x="3175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73254</xdr:rowOff>
    </xdr:from>
    <xdr:ext cx="762000" cy="259045"/>
    <xdr:sp macro="" textlink="">
      <xdr:nvSpPr>
        <xdr:cNvPr id="156" name="テキスト ボックス 155"/>
        <xdr:cNvSpPr txBox="1"/>
      </xdr:nvSpPr>
      <xdr:spPr>
        <a:xfrm>
          <a:off x="2844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7" name="楕円 156"/>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8" name="テキスト ボックス 157"/>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9" name="楕円 158"/>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60" name="テキスト ボックス 159"/>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人件費、物件費等の合計額の人口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人当たりの金額が類似団体平均を程度であるのは、物件費が低水準であることが理由である。</a:t>
          </a:r>
        </a:p>
        <a:p>
          <a:r>
            <a:rPr kumimoji="1" lang="ja-JP" altLang="en-US" sz="1200">
              <a:latin typeface="ＭＳ Ｐゴシック" panose="020B0600070205080204" pitchFamily="50" charset="-128"/>
              <a:ea typeface="ＭＳ Ｐゴシック" panose="020B0600070205080204" pitchFamily="50" charset="-128"/>
            </a:rPr>
            <a:t>　これは、保育所や一部の小学校給食業務を直営で行っており、委託料（物件費）が低いことが要因である。今後は給食調理業務の委託を順次行うなど人件費削減に努める。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122459</xdr:rowOff>
    </xdr:from>
    <xdr:to>
      <xdr:col>23</xdr:col>
      <xdr:colOff>133350</xdr:colOff>
      <xdr:row>82</xdr:row>
      <xdr:rowOff>22254</xdr:rowOff>
    </xdr:to>
    <xdr:cxnSp macro="">
      <xdr:nvCxnSpPr>
        <xdr:cNvPr id="197" name="直線コネクタ 196"/>
        <xdr:cNvCxnSpPr/>
      </xdr:nvCxnSpPr>
      <xdr:spPr>
        <a:xfrm>
          <a:off x="4114800" y="13838459"/>
          <a:ext cx="838200" cy="24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71975</xdr:rowOff>
    </xdr:from>
    <xdr:to>
      <xdr:col>19</xdr:col>
      <xdr:colOff>133350</xdr:colOff>
      <xdr:row>80</xdr:row>
      <xdr:rowOff>122459</xdr:rowOff>
    </xdr:to>
    <xdr:cxnSp macro="">
      <xdr:nvCxnSpPr>
        <xdr:cNvPr id="200" name="直線コネクタ 199"/>
        <xdr:cNvCxnSpPr/>
      </xdr:nvCxnSpPr>
      <xdr:spPr>
        <a:xfrm>
          <a:off x="3225800" y="13787975"/>
          <a:ext cx="889000" cy="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67339</xdr:rowOff>
    </xdr:from>
    <xdr:to>
      <xdr:col>15</xdr:col>
      <xdr:colOff>82550</xdr:colOff>
      <xdr:row>80</xdr:row>
      <xdr:rowOff>71975</xdr:rowOff>
    </xdr:to>
    <xdr:cxnSp macro="">
      <xdr:nvCxnSpPr>
        <xdr:cNvPr id="203" name="直線コネクタ 202"/>
        <xdr:cNvCxnSpPr/>
      </xdr:nvCxnSpPr>
      <xdr:spPr>
        <a:xfrm>
          <a:off x="2336800" y="13783339"/>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66270</xdr:rowOff>
    </xdr:from>
    <xdr:to>
      <xdr:col>11</xdr:col>
      <xdr:colOff>31750</xdr:colOff>
      <xdr:row>80</xdr:row>
      <xdr:rowOff>67339</xdr:rowOff>
    </xdr:to>
    <xdr:cxnSp macro="">
      <xdr:nvCxnSpPr>
        <xdr:cNvPr id="206" name="直線コネクタ 205"/>
        <xdr:cNvCxnSpPr/>
      </xdr:nvCxnSpPr>
      <xdr:spPr>
        <a:xfrm>
          <a:off x="1447800" y="13782270"/>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142904</xdr:rowOff>
    </xdr:from>
    <xdr:to>
      <xdr:col>23</xdr:col>
      <xdr:colOff>184150</xdr:colOff>
      <xdr:row>82</xdr:row>
      <xdr:rowOff>73054</xdr:rowOff>
    </xdr:to>
    <xdr:sp macro="" textlink="">
      <xdr:nvSpPr>
        <xdr:cNvPr id="216" name="楕円 215"/>
        <xdr:cNvSpPr/>
      </xdr:nvSpPr>
      <xdr:spPr>
        <a:xfrm>
          <a:off x="4902200" y="1403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159431</xdr:rowOff>
    </xdr:from>
    <xdr:ext cx="762000" cy="259045"/>
    <xdr:sp macro="" textlink="">
      <xdr:nvSpPr>
        <xdr:cNvPr id="217" name="人件費・物件費等の状況該当値テキスト"/>
        <xdr:cNvSpPr txBox="1"/>
      </xdr:nvSpPr>
      <xdr:spPr>
        <a:xfrm>
          <a:off x="5041900" y="1387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71659</xdr:rowOff>
    </xdr:from>
    <xdr:to>
      <xdr:col>19</xdr:col>
      <xdr:colOff>184150</xdr:colOff>
      <xdr:row>81</xdr:row>
      <xdr:rowOff>1809</xdr:rowOff>
    </xdr:to>
    <xdr:sp macro="" textlink="">
      <xdr:nvSpPr>
        <xdr:cNvPr id="218" name="楕円 217"/>
        <xdr:cNvSpPr/>
      </xdr:nvSpPr>
      <xdr:spPr>
        <a:xfrm>
          <a:off x="4064000" y="137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11986</xdr:rowOff>
    </xdr:from>
    <xdr:ext cx="736600" cy="259045"/>
    <xdr:sp macro="" textlink="">
      <xdr:nvSpPr>
        <xdr:cNvPr id="219" name="テキスト ボックス 218"/>
        <xdr:cNvSpPr txBox="1"/>
      </xdr:nvSpPr>
      <xdr:spPr>
        <a:xfrm>
          <a:off x="3733800" y="13556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21175</xdr:rowOff>
    </xdr:from>
    <xdr:to>
      <xdr:col>15</xdr:col>
      <xdr:colOff>133350</xdr:colOff>
      <xdr:row>80</xdr:row>
      <xdr:rowOff>122775</xdr:rowOff>
    </xdr:to>
    <xdr:sp macro="" textlink="">
      <xdr:nvSpPr>
        <xdr:cNvPr id="220" name="楕円 219"/>
        <xdr:cNvSpPr/>
      </xdr:nvSpPr>
      <xdr:spPr>
        <a:xfrm>
          <a:off x="3175000" y="137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132952</xdr:rowOff>
    </xdr:from>
    <xdr:ext cx="762000" cy="259045"/>
    <xdr:sp macro="" textlink="">
      <xdr:nvSpPr>
        <xdr:cNvPr id="221" name="テキスト ボックス 220"/>
        <xdr:cNvSpPr txBox="1"/>
      </xdr:nvSpPr>
      <xdr:spPr>
        <a:xfrm>
          <a:off x="2844800" y="1350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16539</xdr:rowOff>
    </xdr:from>
    <xdr:to>
      <xdr:col>11</xdr:col>
      <xdr:colOff>82550</xdr:colOff>
      <xdr:row>80</xdr:row>
      <xdr:rowOff>118139</xdr:rowOff>
    </xdr:to>
    <xdr:sp macro="" textlink="">
      <xdr:nvSpPr>
        <xdr:cNvPr id="222" name="楕円 221"/>
        <xdr:cNvSpPr/>
      </xdr:nvSpPr>
      <xdr:spPr>
        <a:xfrm>
          <a:off x="2286000" y="13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128316</xdr:rowOff>
    </xdr:from>
    <xdr:ext cx="762000" cy="259045"/>
    <xdr:sp macro="" textlink="">
      <xdr:nvSpPr>
        <xdr:cNvPr id="223" name="テキスト ボックス 222"/>
        <xdr:cNvSpPr txBox="1"/>
      </xdr:nvSpPr>
      <xdr:spPr>
        <a:xfrm>
          <a:off x="1955800" y="1350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15470</xdr:rowOff>
    </xdr:from>
    <xdr:to>
      <xdr:col>7</xdr:col>
      <xdr:colOff>31750</xdr:colOff>
      <xdr:row>80</xdr:row>
      <xdr:rowOff>117070</xdr:rowOff>
    </xdr:to>
    <xdr:sp macro="" textlink="">
      <xdr:nvSpPr>
        <xdr:cNvPr id="224" name="楕円 223"/>
        <xdr:cNvSpPr/>
      </xdr:nvSpPr>
      <xdr:spPr>
        <a:xfrm>
          <a:off x="1397000" y="137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127247</xdr:rowOff>
    </xdr:from>
    <xdr:ext cx="762000" cy="259045"/>
    <xdr:sp macro="" textlink="">
      <xdr:nvSpPr>
        <xdr:cNvPr id="225" name="テキスト ボックス 224"/>
        <xdr:cNvSpPr txBox="1"/>
      </xdr:nvSpPr>
      <xdr:spPr>
        <a:xfrm>
          <a:off x="1066800" y="1350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ラスパイレス指数は、類似団体平均を上回っているが、これは昇任制度が異なることなどが要因と考えられる。</a:t>
          </a:r>
        </a:p>
        <a:p>
          <a:r>
            <a:rPr kumimoji="1" lang="ja-JP" altLang="en-US" sz="1300">
              <a:latin typeface="ＭＳ Ｐゴシック" panose="020B0600070205080204" pitchFamily="50" charset="-128"/>
              <a:ea typeface="ＭＳ Ｐゴシック" panose="020B0600070205080204" pitchFamily="50" charset="-128"/>
            </a:rPr>
            <a:t>　今後とも各種手当の総点検を行うなど、より一層の給与の適正化に努める。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52614</xdr:rowOff>
    </xdr:to>
    <xdr:cxnSp macro="">
      <xdr:nvCxnSpPr>
        <xdr:cNvPr id="261" name="直線コネクタ 260"/>
        <xdr:cNvCxnSpPr/>
      </xdr:nvCxnSpPr>
      <xdr:spPr>
        <a:xfrm>
          <a:off x="16179800" y="15311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52614</xdr:rowOff>
    </xdr:to>
    <xdr:cxnSp macro="">
      <xdr:nvCxnSpPr>
        <xdr:cNvPr id="264" name="直線コネクタ 263"/>
        <xdr:cNvCxnSpPr/>
      </xdr:nvCxnSpPr>
      <xdr:spPr>
        <a:xfrm>
          <a:off x="15290800" y="152771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69850</xdr:rowOff>
    </xdr:to>
    <xdr:cxnSp macro="">
      <xdr:nvCxnSpPr>
        <xdr:cNvPr id="267" name="直線コネクタ 266"/>
        <xdr:cNvCxnSpPr/>
      </xdr:nvCxnSpPr>
      <xdr:spPr>
        <a:xfrm flipV="1">
          <a:off x="14401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69850</xdr:rowOff>
    </xdr:to>
    <xdr:cxnSp macro="">
      <xdr:nvCxnSpPr>
        <xdr:cNvPr id="270" name="直線コネクタ 269"/>
        <xdr:cNvCxnSpPr/>
      </xdr:nvCxnSpPr>
      <xdr:spPr>
        <a:xfrm>
          <a:off x="13512800" y="152427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80" name="楕円 279"/>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81" name="給与水準   （国との比較）該当値テキスト"/>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82" name="楕円 281"/>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83" name="テキスト ボックス 282"/>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4" name="楕円 283"/>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5" name="テキスト ボックス 284"/>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6" name="楕円 285"/>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7" name="テキスト ボックス 286"/>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8" name="楕円 287"/>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9" name="テキスト ボックス 288"/>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年度以降、行財政改革に基づく定員適正化の確実な実施により、職員数の削減を行ってきた。</a:t>
          </a:r>
        </a:p>
        <a:p>
          <a:r>
            <a:rPr kumimoji="1" lang="ja-JP" altLang="en-US" sz="1200">
              <a:latin typeface="ＭＳ Ｐゴシック" panose="020B0600070205080204" pitchFamily="50" charset="-128"/>
              <a:ea typeface="ＭＳ Ｐゴシック" panose="020B0600070205080204" pitchFamily="50" charset="-128"/>
            </a:rPr>
            <a:t>　その結果、全会計ベースで令和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447</a:t>
          </a:r>
          <a:r>
            <a:rPr kumimoji="1" lang="ja-JP" altLang="en-US" sz="1200">
              <a:latin typeface="ＭＳ Ｐゴシック" panose="020B0600070205080204" pitchFamily="50" charset="-128"/>
              <a:ea typeface="ＭＳ Ｐゴシック" panose="020B0600070205080204" pitchFamily="50" charset="-128"/>
            </a:rPr>
            <a:t>人の職員数となっており、当初の目標であった</a:t>
          </a:r>
          <a:r>
            <a:rPr kumimoji="1" lang="en-US" altLang="ja-JP" sz="1200">
              <a:latin typeface="ＭＳ Ｐゴシック" panose="020B0600070205080204" pitchFamily="50" charset="-128"/>
              <a:ea typeface="ＭＳ Ｐゴシック" panose="020B0600070205080204" pitchFamily="50" charset="-128"/>
            </a:rPr>
            <a:t>450</a:t>
          </a:r>
          <a:r>
            <a:rPr kumimoji="1" lang="ja-JP" altLang="en-US" sz="1200">
              <a:latin typeface="ＭＳ Ｐゴシック" panose="020B0600070205080204" pitchFamily="50" charset="-128"/>
              <a:ea typeface="ＭＳ Ｐゴシック" panose="020B0600070205080204" pitchFamily="50" charset="-128"/>
            </a:rPr>
            <a:t>人体制を下回るものとなっている。</a:t>
          </a:r>
        </a:p>
        <a:p>
          <a:r>
            <a:rPr kumimoji="1" lang="ja-JP" altLang="en-US" sz="1200">
              <a:latin typeface="ＭＳ Ｐゴシック" panose="020B0600070205080204" pitchFamily="50" charset="-128"/>
              <a:ea typeface="ＭＳ Ｐゴシック" panose="020B0600070205080204" pitchFamily="50" charset="-128"/>
            </a:rPr>
            <a:t>　今後とも行財政改革に基づく定員適正化の確実な実施を行い、人件費の抑制に努める。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164677</xdr:rowOff>
    </xdr:from>
    <xdr:to>
      <xdr:col>81</xdr:col>
      <xdr:colOff>44450</xdr:colOff>
      <xdr:row>60</xdr:row>
      <xdr:rowOff>29421</xdr:rowOff>
    </xdr:to>
    <xdr:cxnSp macro="">
      <xdr:nvCxnSpPr>
        <xdr:cNvPr id="324" name="直線コネクタ 323"/>
        <xdr:cNvCxnSpPr/>
      </xdr:nvCxnSpPr>
      <xdr:spPr>
        <a:xfrm>
          <a:off x="16179800" y="1028022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152612</xdr:rowOff>
    </xdr:from>
    <xdr:to>
      <xdr:col>77</xdr:col>
      <xdr:colOff>44450</xdr:colOff>
      <xdr:row>59</xdr:row>
      <xdr:rowOff>164677</xdr:rowOff>
    </xdr:to>
    <xdr:cxnSp macro="">
      <xdr:nvCxnSpPr>
        <xdr:cNvPr id="327" name="直線コネクタ 326"/>
        <xdr:cNvCxnSpPr/>
      </xdr:nvCxnSpPr>
      <xdr:spPr>
        <a:xfrm>
          <a:off x="15290800" y="102681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152612</xdr:rowOff>
    </xdr:to>
    <xdr:cxnSp macro="">
      <xdr:nvCxnSpPr>
        <xdr:cNvPr id="330" name="直線コネクタ 329"/>
        <xdr:cNvCxnSpPr/>
      </xdr:nvCxnSpPr>
      <xdr:spPr>
        <a:xfrm>
          <a:off x="14401800" y="1026414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164677</xdr:rowOff>
    </xdr:to>
    <xdr:cxnSp macro="">
      <xdr:nvCxnSpPr>
        <xdr:cNvPr id="333" name="直線コネクタ 332"/>
        <xdr:cNvCxnSpPr/>
      </xdr:nvCxnSpPr>
      <xdr:spPr>
        <a:xfrm flipV="1">
          <a:off x="13512800" y="102641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150071</xdr:rowOff>
    </xdr:from>
    <xdr:to>
      <xdr:col>81</xdr:col>
      <xdr:colOff>95250</xdr:colOff>
      <xdr:row>60</xdr:row>
      <xdr:rowOff>80221</xdr:rowOff>
    </xdr:to>
    <xdr:sp macro="" textlink="">
      <xdr:nvSpPr>
        <xdr:cNvPr id="343" name="楕円 342"/>
        <xdr:cNvSpPr/>
      </xdr:nvSpPr>
      <xdr:spPr>
        <a:xfrm>
          <a:off x="169672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166598</xdr:rowOff>
    </xdr:from>
    <xdr:ext cx="762000" cy="259045"/>
    <xdr:sp macro="" textlink="">
      <xdr:nvSpPr>
        <xdr:cNvPr id="344" name="定員管理の状況該当値テキスト"/>
        <xdr:cNvSpPr txBox="1"/>
      </xdr:nvSpPr>
      <xdr:spPr>
        <a:xfrm>
          <a:off x="17106900" y="1011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113877</xdr:rowOff>
    </xdr:from>
    <xdr:to>
      <xdr:col>77</xdr:col>
      <xdr:colOff>95250</xdr:colOff>
      <xdr:row>60</xdr:row>
      <xdr:rowOff>44027</xdr:rowOff>
    </xdr:to>
    <xdr:sp macro="" textlink="">
      <xdr:nvSpPr>
        <xdr:cNvPr id="345" name="楕円 344"/>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54204</xdr:rowOff>
    </xdr:from>
    <xdr:ext cx="736600" cy="259045"/>
    <xdr:sp macro="" textlink="">
      <xdr:nvSpPr>
        <xdr:cNvPr id="346" name="テキスト ボックス 345"/>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101812</xdr:rowOff>
    </xdr:from>
    <xdr:to>
      <xdr:col>73</xdr:col>
      <xdr:colOff>44450</xdr:colOff>
      <xdr:row>60</xdr:row>
      <xdr:rowOff>31962</xdr:rowOff>
    </xdr:to>
    <xdr:sp macro="" textlink="">
      <xdr:nvSpPr>
        <xdr:cNvPr id="347" name="楕円 346"/>
        <xdr:cNvSpPr/>
      </xdr:nvSpPr>
      <xdr:spPr>
        <a:xfrm>
          <a:off x="15240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42139</xdr:rowOff>
    </xdr:from>
    <xdr:ext cx="762000" cy="259045"/>
    <xdr:sp macro="" textlink="">
      <xdr:nvSpPr>
        <xdr:cNvPr id="348" name="テキスト ボックス 347"/>
        <xdr:cNvSpPr txBox="1"/>
      </xdr:nvSpPr>
      <xdr:spPr>
        <a:xfrm>
          <a:off x="14909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9" name="楕円 348"/>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50" name="テキスト ボックス 349"/>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51" name="楕円 350"/>
        <xdr:cNvSpPr/>
      </xdr:nvSpPr>
      <xdr:spPr>
        <a:xfrm>
          <a:off x="13462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52" name="テキスト ボックス 351"/>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過去からの起債抑制策により、類似団体平均を下回っている。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しかしながら、令和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年度は市庁舎の建替工事のために伴い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8,200</a:t>
          </a:r>
          <a:r>
            <a:rPr kumimoji="1" lang="ja-JP" altLang="en-US" sz="1200">
              <a:latin typeface="ＭＳ Ｐゴシック" panose="020B0600070205080204" pitchFamily="50" charset="-128"/>
              <a:ea typeface="ＭＳ Ｐゴシック" panose="020B0600070205080204" pitchFamily="50" charset="-128"/>
            </a:rPr>
            <a:t>万円の地方債を発行したことに加えて、今後は市内公共施設老朽化に伴う改修工事が見込まれることから、実質公債費比率の動向には注視していく必要がある。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今後とも新規事業の実施等について総点検を図り、新規発行の抑制に努める。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22437</xdr:rowOff>
    </xdr:to>
    <xdr:cxnSp macro="">
      <xdr:nvCxnSpPr>
        <xdr:cNvPr id="385" name="直線コネクタ 384"/>
        <xdr:cNvCxnSpPr/>
      </xdr:nvCxnSpPr>
      <xdr:spPr>
        <a:xfrm>
          <a:off x="16179800" y="68643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14394</xdr:rowOff>
    </xdr:to>
    <xdr:cxnSp macro="">
      <xdr:nvCxnSpPr>
        <xdr:cNvPr id="388" name="直線コネクタ 387"/>
        <xdr:cNvCxnSpPr/>
      </xdr:nvCxnSpPr>
      <xdr:spPr>
        <a:xfrm flipV="1">
          <a:off x="15290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54610</xdr:rowOff>
    </xdr:to>
    <xdr:cxnSp macro="">
      <xdr:nvCxnSpPr>
        <xdr:cNvPr id="391" name="直線コネクタ 390"/>
        <xdr:cNvCxnSpPr/>
      </xdr:nvCxnSpPr>
      <xdr:spPr>
        <a:xfrm flipV="1">
          <a:off x="14401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62654</xdr:rowOff>
    </xdr:to>
    <xdr:cxnSp macro="">
      <xdr:nvCxnSpPr>
        <xdr:cNvPr id="394" name="直線コネクタ 393"/>
        <xdr:cNvCxnSpPr/>
      </xdr:nvCxnSpPr>
      <xdr:spPr>
        <a:xfrm flipV="1">
          <a:off x="13512800" y="69126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4" name="楕円 403"/>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5"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6" name="楕円 405"/>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7" name="テキスト ボックス 406"/>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8" name="楕円 407"/>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9" name="テキスト ボックス 40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10" name="楕円 409"/>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11" name="テキスト ボックス 41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2" name="楕円 411"/>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3" name="テキスト ボックス 412"/>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市庁舎建て替えに伴い令和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8,200</a:t>
          </a:r>
          <a:r>
            <a:rPr kumimoji="1" lang="ja-JP" altLang="en-US" sz="1200">
              <a:latin typeface="ＭＳ Ｐゴシック" panose="020B0600070205080204" pitchFamily="50" charset="-128"/>
              <a:ea typeface="ＭＳ Ｐゴシック" panose="020B0600070205080204" pitchFamily="50" charset="-128"/>
            </a:rPr>
            <a:t>万円の地方債を発行したことにより、比率が大きく悪化した。</a:t>
          </a:r>
        </a:p>
        <a:p>
          <a:r>
            <a:rPr kumimoji="1" lang="ja-JP" altLang="en-US" sz="1200">
              <a:latin typeface="ＭＳ Ｐゴシック" panose="020B0600070205080204" pitchFamily="50" charset="-128"/>
              <a:ea typeface="ＭＳ Ｐゴシック" panose="020B0600070205080204" pitchFamily="50" charset="-128"/>
            </a:rPr>
            <a:t>　今後も将来への負担を少しでも軽減できるよう、新規事業の実施等について総点検を図り、財政の健全化を図る。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14938</xdr:rowOff>
    </xdr:from>
    <xdr:to>
      <xdr:col>81</xdr:col>
      <xdr:colOff>44450</xdr:colOff>
      <xdr:row>16</xdr:row>
      <xdr:rowOff>51465</xdr:rowOff>
    </xdr:to>
    <xdr:cxnSp macro="">
      <xdr:nvCxnSpPr>
        <xdr:cNvPr id="449" name="直線コネクタ 448"/>
        <xdr:cNvCxnSpPr/>
      </xdr:nvCxnSpPr>
      <xdr:spPr>
        <a:xfrm>
          <a:off x="16179800" y="2586688"/>
          <a:ext cx="8382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164556</xdr:rowOff>
    </xdr:from>
    <xdr:to>
      <xdr:col>77</xdr:col>
      <xdr:colOff>44450</xdr:colOff>
      <xdr:row>15</xdr:row>
      <xdr:rowOff>14938</xdr:rowOff>
    </xdr:to>
    <xdr:cxnSp macro="">
      <xdr:nvCxnSpPr>
        <xdr:cNvPr id="452" name="直線コネクタ 451"/>
        <xdr:cNvCxnSpPr/>
      </xdr:nvCxnSpPr>
      <xdr:spPr>
        <a:xfrm>
          <a:off x="15290800" y="256485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164556</xdr:rowOff>
    </xdr:from>
    <xdr:to>
      <xdr:col>72</xdr:col>
      <xdr:colOff>203200</xdr:colOff>
      <xdr:row>15</xdr:row>
      <xdr:rowOff>10341</xdr:rowOff>
    </xdr:to>
    <xdr:cxnSp macro="">
      <xdr:nvCxnSpPr>
        <xdr:cNvPr id="455" name="直線コネクタ 454"/>
        <xdr:cNvCxnSpPr/>
      </xdr:nvCxnSpPr>
      <xdr:spPr>
        <a:xfrm flipV="1">
          <a:off x="14401800" y="256485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55111</xdr:rowOff>
    </xdr:from>
    <xdr:ext cx="762000" cy="259045"/>
    <xdr:sp macro="" textlink="">
      <xdr:nvSpPr>
        <xdr:cNvPr id="457" name="テキスト ボックス 456"/>
        <xdr:cNvSpPr txBox="1"/>
      </xdr:nvSpPr>
      <xdr:spPr>
        <a:xfrm>
          <a:off x="14909800" y="262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10341</xdr:rowOff>
    </xdr:from>
    <xdr:to>
      <xdr:col>68</xdr:col>
      <xdr:colOff>152400</xdr:colOff>
      <xdr:row>15</xdr:row>
      <xdr:rowOff>13788</xdr:rowOff>
    </xdr:to>
    <xdr:cxnSp macro="">
      <xdr:nvCxnSpPr>
        <xdr:cNvPr id="458" name="直線コネクタ 457"/>
        <xdr:cNvCxnSpPr/>
      </xdr:nvCxnSpPr>
      <xdr:spPr>
        <a:xfrm flipV="1">
          <a:off x="13512800" y="25820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60" name="テキスト ボックス 459"/>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62" name="テキスト ボックス 461"/>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665</xdr:rowOff>
    </xdr:from>
    <xdr:to>
      <xdr:col>81</xdr:col>
      <xdr:colOff>95250</xdr:colOff>
      <xdr:row>16</xdr:row>
      <xdr:rowOff>102265</xdr:rowOff>
    </xdr:to>
    <xdr:sp macro="" textlink="">
      <xdr:nvSpPr>
        <xdr:cNvPr id="468" name="楕円 467"/>
        <xdr:cNvSpPr/>
      </xdr:nvSpPr>
      <xdr:spPr>
        <a:xfrm>
          <a:off x="169672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144192</xdr:rowOff>
    </xdr:from>
    <xdr:ext cx="762000" cy="259045"/>
    <xdr:sp macro="" textlink="">
      <xdr:nvSpPr>
        <xdr:cNvPr id="469" name="将来負担の状況該当値テキスト"/>
        <xdr:cNvSpPr txBox="1"/>
      </xdr:nvSpPr>
      <xdr:spPr>
        <a:xfrm>
          <a:off x="17106900" y="27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135588</xdr:rowOff>
    </xdr:from>
    <xdr:to>
      <xdr:col>77</xdr:col>
      <xdr:colOff>95250</xdr:colOff>
      <xdr:row>15</xdr:row>
      <xdr:rowOff>65738</xdr:rowOff>
    </xdr:to>
    <xdr:sp macro="" textlink="">
      <xdr:nvSpPr>
        <xdr:cNvPr id="470" name="楕円 469"/>
        <xdr:cNvSpPr/>
      </xdr:nvSpPr>
      <xdr:spPr>
        <a:xfrm>
          <a:off x="16129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50515</xdr:rowOff>
    </xdr:from>
    <xdr:ext cx="736600" cy="259045"/>
    <xdr:sp macro="" textlink="">
      <xdr:nvSpPr>
        <xdr:cNvPr id="471" name="テキスト ボックス 470"/>
        <xdr:cNvSpPr txBox="1"/>
      </xdr:nvSpPr>
      <xdr:spPr>
        <a:xfrm>
          <a:off x="15798800" y="262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113756</xdr:rowOff>
    </xdr:from>
    <xdr:to>
      <xdr:col>73</xdr:col>
      <xdr:colOff>44450</xdr:colOff>
      <xdr:row>15</xdr:row>
      <xdr:rowOff>43906</xdr:rowOff>
    </xdr:to>
    <xdr:sp macro="" textlink="">
      <xdr:nvSpPr>
        <xdr:cNvPr id="472" name="楕円 471"/>
        <xdr:cNvSpPr/>
      </xdr:nvSpPr>
      <xdr:spPr>
        <a:xfrm>
          <a:off x="15240000" y="251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54083</xdr:rowOff>
    </xdr:from>
    <xdr:ext cx="762000" cy="259045"/>
    <xdr:sp macro="" textlink="">
      <xdr:nvSpPr>
        <xdr:cNvPr id="473" name="テキスト ボックス 472"/>
        <xdr:cNvSpPr txBox="1"/>
      </xdr:nvSpPr>
      <xdr:spPr>
        <a:xfrm>
          <a:off x="14909800" y="22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74" name="楕円 473"/>
        <xdr:cNvSpPr/>
      </xdr:nvSpPr>
      <xdr:spPr>
        <a:xfrm>
          <a:off x="143510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75" name="テキスト ボックス 474"/>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134438</xdr:rowOff>
    </xdr:from>
    <xdr:to>
      <xdr:col>64</xdr:col>
      <xdr:colOff>152400</xdr:colOff>
      <xdr:row>15</xdr:row>
      <xdr:rowOff>64588</xdr:rowOff>
    </xdr:to>
    <xdr:sp macro="" textlink="">
      <xdr:nvSpPr>
        <xdr:cNvPr id="476" name="楕円 475"/>
        <xdr:cNvSpPr/>
      </xdr:nvSpPr>
      <xdr:spPr>
        <a:xfrm>
          <a:off x="13462000" y="25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74765</xdr:rowOff>
    </xdr:from>
    <xdr:ext cx="762000" cy="259045"/>
    <xdr:sp macro="" textlink="">
      <xdr:nvSpPr>
        <xdr:cNvPr id="477" name="テキスト ボックス 476"/>
        <xdr:cNvSpPr txBox="1"/>
      </xdr:nvSpPr>
      <xdr:spPr>
        <a:xfrm>
          <a:off x="13131800" y="230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74,905
73,570
10.23
43,641,136
42,404,538
1,164,259
15,656,677
21,335,703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類似団体平均に比べて高い水準となっているのは、保育所や一部の小学校給食業務を直営で行っていることなどが要因となっている。</a:t>
          </a:r>
        </a:p>
        <a:p>
          <a:r>
            <a:rPr kumimoji="1" lang="ja-JP" altLang="en-US" sz="1200">
              <a:latin typeface="ＭＳ Ｐゴシック" panose="020B0600070205080204" pitchFamily="50" charset="-128"/>
              <a:ea typeface="ＭＳ Ｐゴシック" panose="020B0600070205080204" pitchFamily="50" charset="-128"/>
            </a:rPr>
            <a:t>　人件費の抑制のため、定員適正化の確実な実施により、平成</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年には</a:t>
          </a:r>
          <a:r>
            <a:rPr kumimoji="1" lang="en-US" altLang="ja-JP" sz="1200">
              <a:latin typeface="ＭＳ Ｐゴシック" panose="020B0600070205080204" pitchFamily="50" charset="-128"/>
              <a:ea typeface="ＭＳ Ｐゴシック" panose="020B0600070205080204" pitchFamily="50" charset="-128"/>
            </a:rPr>
            <a:t>708</a:t>
          </a:r>
          <a:r>
            <a:rPr kumimoji="1" lang="ja-JP" altLang="en-US" sz="1200">
              <a:latin typeface="ＭＳ Ｐゴシック" panose="020B0600070205080204" pitchFamily="50" charset="-128"/>
              <a:ea typeface="ＭＳ Ｐゴシック" panose="020B0600070205080204" pitchFamily="50" charset="-128"/>
            </a:rPr>
            <a:t>名だった職員数も令和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447</a:t>
          </a:r>
          <a:r>
            <a:rPr kumimoji="1" lang="ja-JP" altLang="en-US" sz="1200">
              <a:latin typeface="ＭＳ Ｐゴシック" panose="020B0600070205080204" pitchFamily="50" charset="-128"/>
              <a:ea typeface="ＭＳ Ｐゴシック" panose="020B0600070205080204" pitchFamily="50" charset="-128"/>
            </a:rPr>
            <a:t>名と約</a:t>
          </a:r>
          <a:r>
            <a:rPr kumimoji="1" lang="en-US" altLang="ja-JP" sz="1200">
              <a:latin typeface="ＭＳ Ｐゴシック" panose="020B0600070205080204" pitchFamily="50" charset="-128"/>
              <a:ea typeface="ＭＳ Ｐゴシック" panose="020B0600070205080204" pitchFamily="50" charset="-128"/>
            </a:rPr>
            <a:t>36.9</a:t>
          </a:r>
          <a:r>
            <a:rPr kumimoji="1" lang="ja-JP" altLang="en-US" sz="1200">
              <a:latin typeface="ＭＳ Ｐゴシック" panose="020B0600070205080204" pitchFamily="50" charset="-128"/>
              <a:ea typeface="ＭＳ Ｐゴシック" panose="020B0600070205080204" pitchFamily="50" charset="-128"/>
            </a:rPr>
            <a:t>％の職員削減を行っている。</a:t>
          </a:r>
        </a:p>
        <a:p>
          <a:r>
            <a:rPr kumimoji="1" lang="ja-JP" altLang="en-US" sz="1200">
              <a:latin typeface="ＭＳ Ｐゴシック" panose="020B0600070205080204" pitchFamily="50" charset="-128"/>
              <a:ea typeface="ＭＳ Ｐゴシック" panose="020B0600070205080204" pitchFamily="50" charset="-128"/>
            </a:rPr>
            <a:t>　今後は職員定員管理や給食調理業務の委託を順次行うなど引き続き人件費削減に努める。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5080</xdr:rowOff>
    </xdr:to>
    <xdr:cxnSp macro="">
      <xdr:nvCxnSpPr>
        <xdr:cNvPr id="66" name="直線コネクタ 65"/>
        <xdr:cNvCxnSpPr/>
      </xdr:nvCxnSpPr>
      <xdr:spPr>
        <a:xfrm flipV="1">
          <a:off x="3987800" y="6451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27940</xdr:rowOff>
    </xdr:to>
    <xdr:cxnSp macro="">
      <xdr:nvCxnSpPr>
        <xdr:cNvPr id="69" name="直線コネクタ 68"/>
        <xdr:cNvCxnSpPr/>
      </xdr:nvCxnSpPr>
      <xdr:spPr>
        <a:xfrm flipV="1">
          <a:off x="3098800" y="652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27940</xdr:rowOff>
    </xdr:to>
    <xdr:cxnSp macro="">
      <xdr:nvCxnSpPr>
        <xdr:cNvPr id="72" name="直線コネクタ 71"/>
        <xdr:cNvCxnSpPr/>
      </xdr:nvCxnSpPr>
      <xdr:spPr>
        <a:xfrm>
          <a:off x="2209800" y="6512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81280</xdr:rowOff>
    </xdr:to>
    <xdr:cxnSp macro="">
      <xdr:nvCxnSpPr>
        <xdr:cNvPr id="75" name="直線コネクタ 74"/>
        <xdr:cNvCxnSpPr/>
      </xdr:nvCxnSpPr>
      <xdr:spPr>
        <a:xfrm flipV="1">
          <a:off x="1320800" y="6512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類似団体に比べて低い水準になっているのは、保育所や一部の小学校給食業務を直営で行っており、委託費（物件費）が低いことが挙げられる。　</a:t>
          </a:r>
        </a:p>
        <a:p>
          <a:r>
            <a:rPr kumimoji="1" lang="ja-JP" altLang="en-US" sz="1200">
              <a:latin typeface="ＭＳ Ｐゴシック" panose="020B0600070205080204" pitchFamily="50" charset="-128"/>
              <a:ea typeface="ＭＳ Ｐゴシック" panose="020B0600070205080204" pitchFamily="50" charset="-128"/>
            </a:rPr>
            <a:t>　給食調理業務の委託に伴い人件費から委託費（物件費）へのシフトが起きているが、人件費、物件費をあわせた経常収支比率は低下傾向にある。今後も順次民間委託化を進めていく。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56134</xdr:rowOff>
    </xdr:to>
    <xdr:cxnSp macro="">
      <xdr:nvCxnSpPr>
        <xdr:cNvPr id="125" name="直線コネクタ 124"/>
        <xdr:cNvCxnSpPr/>
      </xdr:nvCxnSpPr>
      <xdr:spPr>
        <a:xfrm flipV="1">
          <a:off x="15671800" y="2609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10414</xdr:rowOff>
    </xdr:from>
    <xdr:to>
      <xdr:col>78</xdr:col>
      <xdr:colOff>69850</xdr:colOff>
      <xdr:row>15</xdr:row>
      <xdr:rowOff>56134</xdr:rowOff>
    </xdr:to>
    <xdr:cxnSp macro="">
      <xdr:nvCxnSpPr>
        <xdr:cNvPr id="128" name="直線コネクタ 127"/>
        <xdr:cNvCxnSpPr/>
      </xdr:nvCxnSpPr>
      <xdr:spPr>
        <a:xfrm>
          <a:off x="14782800" y="25821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15</xdr:row>
      <xdr:rowOff>10414</xdr:rowOff>
    </xdr:to>
    <xdr:cxnSp macro="">
      <xdr:nvCxnSpPr>
        <xdr:cNvPr id="131" name="直線コネクタ 130"/>
        <xdr:cNvCxnSpPr/>
      </xdr:nvCxnSpPr>
      <xdr:spPr>
        <a:xfrm>
          <a:off x="13893800" y="24815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108712</xdr:rowOff>
    </xdr:to>
    <xdr:cxnSp macro="">
      <xdr:nvCxnSpPr>
        <xdr:cNvPr id="134" name="直線コネクタ 133"/>
        <xdr:cNvCxnSpPr/>
      </xdr:nvCxnSpPr>
      <xdr:spPr>
        <a:xfrm flipV="1">
          <a:off x="13004800" y="24815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4" name="楕円 143"/>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3573</xdr:rowOff>
    </xdr:from>
    <xdr:ext cx="762000" cy="259045"/>
    <xdr:sp macro="" textlink="">
      <xdr:nvSpPr>
        <xdr:cNvPr id="145" name="物件費該当値テキスト"/>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5334</xdr:rowOff>
    </xdr:from>
    <xdr:to>
      <xdr:col>78</xdr:col>
      <xdr:colOff>120650</xdr:colOff>
      <xdr:row>15</xdr:row>
      <xdr:rowOff>106934</xdr:rowOff>
    </xdr:to>
    <xdr:sp macro="" textlink="">
      <xdr:nvSpPr>
        <xdr:cNvPr id="146" name="楕円 145"/>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117111</xdr:rowOff>
    </xdr:from>
    <xdr:ext cx="736600" cy="259045"/>
    <xdr:sp macro="" textlink="">
      <xdr:nvSpPr>
        <xdr:cNvPr id="147" name="テキスト ボックス 146"/>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131064</xdr:rowOff>
    </xdr:from>
    <xdr:to>
      <xdr:col>74</xdr:col>
      <xdr:colOff>31750</xdr:colOff>
      <xdr:row>15</xdr:row>
      <xdr:rowOff>61214</xdr:rowOff>
    </xdr:to>
    <xdr:sp macro="" textlink="">
      <xdr:nvSpPr>
        <xdr:cNvPr id="148" name="楕円 147"/>
        <xdr:cNvSpPr/>
      </xdr:nvSpPr>
      <xdr:spPr>
        <a:xfrm>
          <a:off x="14732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71391</xdr:rowOff>
    </xdr:from>
    <xdr:ext cx="762000" cy="259045"/>
    <xdr:sp macro="" textlink="">
      <xdr:nvSpPr>
        <xdr:cNvPr id="149" name="テキスト ボックス 148"/>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57912</xdr:rowOff>
    </xdr:from>
    <xdr:to>
      <xdr:col>65</xdr:col>
      <xdr:colOff>53975</xdr:colOff>
      <xdr:row>14</xdr:row>
      <xdr:rowOff>159512</xdr:rowOff>
    </xdr:to>
    <xdr:sp macro="" textlink="">
      <xdr:nvSpPr>
        <xdr:cNvPr id="152" name="楕円 151"/>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169689</xdr:rowOff>
    </xdr:from>
    <xdr:ext cx="762000" cy="259045"/>
    <xdr:sp macro="" textlink="">
      <xdr:nvSpPr>
        <xdr:cNvPr id="153" name="テキスト ボックス 152"/>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類似団体平均に比べて高い水準となっているのは、高齢化率と生活保護率が高いことが主な要因である。</a:t>
          </a:r>
        </a:p>
        <a:p>
          <a:r>
            <a:rPr kumimoji="1" lang="ja-JP" altLang="en-US" sz="1200">
              <a:latin typeface="ＭＳ Ｐゴシック" panose="020B0600070205080204" pitchFamily="50" charset="-128"/>
              <a:ea typeface="ＭＳ Ｐゴシック" panose="020B0600070205080204" pitchFamily="50" charset="-128"/>
            </a:rPr>
            <a:t>　扶助費の抑制については、高齢化の進行や景気動向に左右されるため、難しい状況となっている。本市の大きな課題である増大する扶助費については、引き続き生活困窮者の自立支援事業などを進めることで抑制していきたい。</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34472</xdr:rowOff>
    </xdr:from>
    <xdr:to>
      <xdr:col>24</xdr:col>
      <xdr:colOff>25400</xdr:colOff>
      <xdr:row>61</xdr:row>
      <xdr:rowOff>58965</xdr:rowOff>
    </xdr:to>
    <xdr:cxnSp macro="">
      <xdr:nvCxnSpPr>
        <xdr:cNvPr id="188" name="直線コネクタ 187"/>
        <xdr:cNvCxnSpPr/>
      </xdr:nvCxnSpPr>
      <xdr:spPr>
        <a:xfrm flipV="1">
          <a:off x="3987800" y="103214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132443</xdr:rowOff>
    </xdr:from>
    <xdr:to>
      <xdr:col>19</xdr:col>
      <xdr:colOff>187325</xdr:colOff>
      <xdr:row>61</xdr:row>
      <xdr:rowOff>58965</xdr:rowOff>
    </xdr:to>
    <xdr:cxnSp macro="">
      <xdr:nvCxnSpPr>
        <xdr:cNvPr id="191" name="直線コネクタ 190"/>
        <xdr:cNvCxnSpPr/>
      </xdr:nvCxnSpPr>
      <xdr:spPr>
        <a:xfrm>
          <a:off x="3098800" y="10419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23585</xdr:rowOff>
    </xdr:from>
    <xdr:to>
      <xdr:col>15</xdr:col>
      <xdr:colOff>98425</xdr:colOff>
      <xdr:row>60</xdr:row>
      <xdr:rowOff>132443</xdr:rowOff>
    </xdr:to>
    <xdr:cxnSp macro="">
      <xdr:nvCxnSpPr>
        <xdr:cNvPr id="194" name="直線コネクタ 193"/>
        <xdr:cNvCxnSpPr/>
      </xdr:nvCxnSpPr>
      <xdr:spPr>
        <a:xfrm>
          <a:off x="2209800" y="10310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60</xdr:row>
      <xdr:rowOff>23585</xdr:rowOff>
    </xdr:to>
    <xdr:cxnSp macro="">
      <xdr:nvCxnSpPr>
        <xdr:cNvPr id="197" name="直線コネクタ 196"/>
        <xdr:cNvCxnSpPr/>
      </xdr:nvCxnSpPr>
      <xdr:spPr>
        <a:xfrm>
          <a:off x="1320800" y="10267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155122</xdr:rowOff>
    </xdr:from>
    <xdr:to>
      <xdr:col>24</xdr:col>
      <xdr:colOff>76200</xdr:colOff>
      <xdr:row>60</xdr:row>
      <xdr:rowOff>85272</xdr:rowOff>
    </xdr:to>
    <xdr:sp macro="" textlink="">
      <xdr:nvSpPr>
        <xdr:cNvPr id="207" name="楕円 206"/>
        <xdr:cNvSpPr/>
      </xdr:nvSpPr>
      <xdr:spPr>
        <a:xfrm>
          <a:off x="4775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127199</xdr:rowOff>
    </xdr:from>
    <xdr:ext cx="762000" cy="259045"/>
    <xdr:sp macro="" textlink="">
      <xdr:nvSpPr>
        <xdr:cNvPr id="208" name="扶助費該当値テキスト"/>
        <xdr:cNvSpPr txBox="1"/>
      </xdr:nvSpPr>
      <xdr:spPr>
        <a:xfrm>
          <a:off x="4914900" y="102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8165</xdr:rowOff>
    </xdr:from>
    <xdr:to>
      <xdr:col>20</xdr:col>
      <xdr:colOff>38100</xdr:colOff>
      <xdr:row>61</xdr:row>
      <xdr:rowOff>109765</xdr:rowOff>
    </xdr:to>
    <xdr:sp macro="" textlink="">
      <xdr:nvSpPr>
        <xdr:cNvPr id="209" name="楕円 208"/>
        <xdr:cNvSpPr/>
      </xdr:nvSpPr>
      <xdr:spPr>
        <a:xfrm>
          <a:off x="3937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94542</xdr:rowOff>
    </xdr:from>
    <xdr:ext cx="736600" cy="259045"/>
    <xdr:sp macro="" textlink="">
      <xdr:nvSpPr>
        <xdr:cNvPr id="210" name="テキスト ボックス 209"/>
        <xdr:cNvSpPr txBox="1"/>
      </xdr:nvSpPr>
      <xdr:spPr>
        <a:xfrm>
          <a:off x="3606800" y="1055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81643</xdr:rowOff>
    </xdr:from>
    <xdr:to>
      <xdr:col>15</xdr:col>
      <xdr:colOff>149225</xdr:colOff>
      <xdr:row>61</xdr:row>
      <xdr:rowOff>11793</xdr:rowOff>
    </xdr:to>
    <xdr:sp macro="" textlink="">
      <xdr:nvSpPr>
        <xdr:cNvPr id="211" name="楕円 210"/>
        <xdr:cNvSpPr/>
      </xdr:nvSpPr>
      <xdr:spPr>
        <a:xfrm>
          <a:off x="3048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168020</xdr:rowOff>
    </xdr:from>
    <xdr:ext cx="762000" cy="259045"/>
    <xdr:sp macro="" textlink="">
      <xdr:nvSpPr>
        <xdr:cNvPr id="212" name="テキスト ボックス 211"/>
        <xdr:cNvSpPr txBox="1"/>
      </xdr:nvSpPr>
      <xdr:spPr>
        <a:xfrm>
          <a:off x="2717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144235</xdr:rowOff>
    </xdr:from>
    <xdr:to>
      <xdr:col>11</xdr:col>
      <xdr:colOff>60325</xdr:colOff>
      <xdr:row>60</xdr:row>
      <xdr:rowOff>74385</xdr:rowOff>
    </xdr:to>
    <xdr:sp macro="" textlink="">
      <xdr:nvSpPr>
        <xdr:cNvPr id="213" name="楕円 212"/>
        <xdr:cNvSpPr/>
      </xdr:nvSpPr>
      <xdr:spPr>
        <a:xfrm>
          <a:off x="2159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59162</xdr:rowOff>
    </xdr:from>
    <xdr:ext cx="762000" cy="259045"/>
    <xdr:sp macro="" textlink="">
      <xdr:nvSpPr>
        <xdr:cNvPr id="214" name="テキスト ボックス 213"/>
        <xdr:cNvSpPr txBox="1"/>
      </xdr:nvSpPr>
      <xdr:spPr>
        <a:xfrm>
          <a:off x="1828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5" name="楕円 214"/>
        <xdr:cNvSpPr/>
      </xdr:nvSpPr>
      <xdr:spPr>
        <a:xfrm>
          <a:off x="1270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16" name="テキスト ボックス 215"/>
        <xdr:cNvSpPr txBox="1"/>
      </xdr:nvSpPr>
      <xdr:spPr>
        <a:xfrm>
          <a:off x="939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毎年度同水準で推移しているが、令和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年度は類似団体平均と比較すると高い水準にあるため、介護予防事業の推進するなど引き続き繰出金の抑制に努める。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114300</xdr:rowOff>
    </xdr:from>
    <xdr:to>
      <xdr:col>82</xdr:col>
      <xdr:colOff>107950</xdr:colOff>
      <xdr:row>58</xdr:row>
      <xdr:rowOff>127000</xdr:rowOff>
    </xdr:to>
    <xdr:cxnSp macro="">
      <xdr:nvCxnSpPr>
        <xdr:cNvPr id="249" name="直線コネクタ 248"/>
        <xdr:cNvCxnSpPr/>
      </xdr:nvCxnSpPr>
      <xdr:spPr>
        <a:xfrm>
          <a:off x="15671800" y="1005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137177</xdr:rowOff>
    </xdr:from>
    <xdr:ext cx="762000" cy="259045"/>
    <xdr:sp macro="" textlink="">
      <xdr:nvSpPr>
        <xdr:cNvPr id="250" name="その他平均値テキスト"/>
        <xdr:cNvSpPr txBox="1"/>
      </xdr:nvSpPr>
      <xdr:spPr>
        <a:xfrm>
          <a:off x="16598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114300</xdr:rowOff>
    </xdr:to>
    <xdr:cxnSp macro="">
      <xdr:nvCxnSpPr>
        <xdr:cNvPr id="252" name="直線コネクタ 251"/>
        <xdr:cNvCxnSpPr/>
      </xdr:nvCxnSpPr>
      <xdr:spPr>
        <a:xfrm>
          <a:off x="14782800" y="1004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101600</xdr:rowOff>
    </xdr:to>
    <xdr:cxnSp macro="">
      <xdr:nvCxnSpPr>
        <xdr:cNvPr id="255" name="直線コネクタ 254"/>
        <xdr:cNvCxnSpPr/>
      </xdr:nvCxnSpPr>
      <xdr:spPr>
        <a:xfrm>
          <a:off x="13893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101600</xdr:rowOff>
    </xdr:to>
    <xdr:cxnSp macro="">
      <xdr:nvCxnSpPr>
        <xdr:cNvPr id="258" name="直線コネクタ 257"/>
        <xdr:cNvCxnSpPr/>
      </xdr:nvCxnSpPr>
      <xdr:spPr>
        <a:xfrm flipV="1">
          <a:off x="13004800" y="1003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8" name="楕円 267"/>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69"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63500</xdr:rowOff>
    </xdr:from>
    <xdr:to>
      <xdr:col>78</xdr:col>
      <xdr:colOff>120650</xdr:colOff>
      <xdr:row>58</xdr:row>
      <xdr:rowOff>165100</xdr:rowOff>
    </xdr:to>
    <xdr:sp macro="" textlink="">
      <xdr:nvSpPr>
        <xdr:cNvPr id="270" name="楕円 269"/>
        <xdr:cNvSpPr/>
      </xdr:nvSpPr>
      <xdr:spPr>
        <a:xfrm>
          <a:off x="15621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149877</xdr:rowOff>
    </xdr:from>
    <xdr:ext cx="736600" cy="259045"/>
    <xdr:sp macro="" textlink="">
      <xdr:nvSpPr>
        <xdr:cNvPr id="271" name="テキスト ボックス 270"/>
        <xdr:cNvSpPr txBox="1"/>
      </xdr:nvSpPr>
      <xdr:spPr>
        <a:xfrm>
          <a:off x="15290800" y="1009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2" name="楕円 271"/>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3" name="テキスト ボックス 27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5" name="テキスト ボックス 274"/>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6" name="楕円 275"/>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77" name="テキスト ボックス 276"/>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年度は下水道事業会計への繰出金の減などにより、令和元年度より数値が改善したこともあり、類似団体平均より下回っている。</a:t>
          </a:r>
        </a:p>
        <a:p>
          <a:r>
            <a:rPr kumimoji="1" lang="ja-JP" altLang="en-US" sz="1200">
              <a:latin typeface="ＭＳ Ｐゴシック" panose="020B0600070205080204" pitchFamily="50" charset="-128"/>
              <a:ea typeface="ＭＳ Ｐゴシック" panose="020B0600070205080204" pitchFamily="50" charset="-128"/>
            </a:rPr>
            <a:t>　引き続き、補助金適正化検討委員会等において補助金等の見直しを審議し、適正化を図り、財政の健全化を図る。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3556</xdr:rowOff>
    </xdr:to>
    <xdr:cxnSp macro="">
      <xdr:nvCxnSpPr>
        <xdr:cNvPr id="307" name="直線コネクタ 306"/>
        <xdr:cNvCxnSpPr/>
      </xdr:nvCxnSpPr>
      <xdr:spPr>
        <a:xfrm flipV="1">
          <a:off x="15671800" y="61437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3556</xdr:rowOff>
    </xdr:to>
    <xdr:cxnSp macro="">
      <xdr:nvCxnSpPr>
        <xdr:cNvPr id="310" name="直線コネクタ 309"/>
        <xdr:cNvCxnSpPr/>
      </xdr:nvCxnSpPr>
      <xdr:spPr>
        <a:xfrm>
          <a:off x="14782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161290</xdr:rowOff>
    </xdr:to>
    <xdr:cxnSp macro="">
      <xdr:nvCxnSpPr>
        <xdr:cNvPr id="313" name="直線コネクタ 312"/>
        <xdr:cNvCxnSpPr/>
      </xdr:nvCxnSpPr>
      <xdr:spPr>
        <a:xfrm flipV="1">
          <a:off x="13893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161290</xdr:rowOff>
    </xdr:to>
    <xdr:cxnSp macro="">
      <xdr:nvCxnSpPr>
        <xdr:cNvPr id="316" name="直線コネクタ 315"/>
        <xdr:cNvCxnSpPr/>
      </xdr:nvCxnSpPr>
      <xdr:spPr>
        <a:xfrm>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26" name="楕円 325"/>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27" name="補助費等該当値テキスト"/>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8" name="楕円 327"/>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9" name="テキスト ボックス 328"/>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0" name="楕円 329"/>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1" name="テキスト ボックス 330"/>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2" name="楕円 331"/>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3" name="テキスト ボックス 332"/>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4" name="楕円 333"/>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5" name="テキスト ボックス 334"/>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過去からの起債抑制策により、類似団体平均を下回っている。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しかしながら、令和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年度は市庁舎の建替工事のために伴い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8,200</a:t>
          </a:r>
          <a:r>
            <a:rPr kumimoji="1" lang="ja-JP" altLang="en-US" sz="1200">
              <a:latin typeface="ＭＳ Ｐゴシック" panose="020B0600070205080204" pitchFamily="50" charset="-128"/>
              <a:ea typeface="ＭＳ Ｐゴシック" panose="020B0600070205080204" pitchFamily="50" charset="-128"/>
            </a:rPr>
            <a:t>万円の地方債を発行したことに加えて、今後は市内公共施設老朽化に伴う改修工事が見込まれることから、実質公債費比率の動向には注視していく必要がある。今後とも新規事業の実施等について総点検を図り、新規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99568</xdr:rowOff>
    </xdr:to>
    <xdr:cxnSp macro="">
      <xdr:nvCxnSpPr>
        <xdr:cNvPr id="365" name="直線コネクタ 364"/>
        <xdr:cNvCxnSpPr/>
      </xdr:nvCxnSpPr>
      <xdr:spPr>
        <a:xfrm>
          <a:off x="3987800" y="131297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99568</xdr:rowOff>
    </xdr:to>
    <xdr:cxnSp macro="">
      <xdr:nvCxnSpPr>
        <xdr:cNvPr id="368" name="直線コネクタ 367"/>
        <xdr:cNvCxnSpPr/>
      </xdr:nvCxnSpPr>
      <xdr:spPr>
        <a:xfrm>
          <a:off x="3098800" y="13129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104139</xdr:rowOff>
    </xdr:to>
    <xdr:cxnSp macro="">
      <xdr:nvCxnSpPr>
        <xdr:cNvPr id="371" name="直線コネクタ 370"/>
        <xdr:cNvCxnSpPr/>
      </xdr:nvCxnSpPr>
      <xdr:spPr>
        <a:xfrm flipV="1">
          <a:off x="2209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127000</xdr:rowOff>
    </xdr:to>
    <xdr:cxnSp macro="">
      <xdr:nvCxnSpPr>
        <xdr:cNvPr id="374" name="直線コネクタ 373"/>
        <xdr:cNvCxnSpPr/>
      </xdr:nvCxnSpPr>
      <xdr:spPr>
        <a:xfrm flipV="1">
          <a:off x="1320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84" name="楕円 383"/>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85"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48768</xdr:rowOff>
    </xdr:from>
    <xdr:to>
      <xdr:col>20</xdr:col>
      <xdr:colOff>38100</xdr:colOff>
      <xdr:row>76</xdr:row>
      <xdr:rowOff>150368</xdr:rowOff>
    </xdr:to>
    <xdr:sp macro="" textlink="">
      <xdr:nvSpPr>
        <xdr:cNvPr id="386" name="楕円 385"/>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160545</xdr:rowOff>
    </xdr:from>
    <xdr:ext cx="736600" cy="259045"/>
    <xdr:sp macro="" textlink="">
      <xdr:nvSpPr>
        <xdr:cNvPr id="387" name="テキスト ボックス 386"/>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8" name="楕円 387"/>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9" name="テキスト ボックス 388"/>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0" name="楕円 389"/>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1" name="テキスト ボックス 39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2" name="楕円 391"/>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3" name="テキスト ボックス 392"/>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類似団体平均に比べて高い水準になっている。これは人件費及び扶助費が要因である。</a:t>
          </a:r>
        </a:p>
        <a:p>
          <a:r>
            <a:rPr kumimoji="1" lang="ja-JP" altLang="en-US" sz="1200">
              <a:latin typeface="ＭＳ Ｐゴシック" panose="020B0600070205080204" pitchFamily="50" charset="-128"/>
              <a:ea typeface="ＭＳ Ｐゴシック" panose="020B0600070205080204" pitchFamily="50" charset="-128"/>
            </a:rPr>
            <a:t>　人件費については、正規職員の平均年齢が高いことや、保育所や一部の小学校給食業務を直営で行っていることが要因である。今後は給食調理業務の委託を順次行うなど人件費削減に努める。</a:t>
          </a:r>
        </a:p>
        <a:p>
          <a:r>
            <a:rPr kumimoji="1" lang="ja-JP" altLang="en-US" sz="1200">
              <a:latin typeface="ＭＳ Ｐゴシック" panose="020B0600070205080204" pitchFamily="50" charset="-128"/>
              <a:ea typeface="ＭＳ Ｐゴシック" panose="020B0600070205080204" pitchFamily="50" charset="-128"/>
            </a:rPr>
            <a:t>　扶助費については、高齢化率と生活保護率が高いことが主な要因である。扶助費の抑制については、生活困窮者の自立支援事業などを進めて抑制に努める。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79</xdr:row>
      <xdr:rowOff>101854</xdr:rowOff>
    </xdr:to>
    <xdr:cxnSp macro="">
      <xdr:nvCxnSpPr>
        <xdr:cNvPr id="424" name="直線コネクタ 423"/>
        <xdr:cNvCxnSpPr/>
      </xdr:nvCxnSpPr>
      <xdr:spPr>
        <a:xfrm flipV="1">
          <a:off x="15671800" y="13486385"/>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101854</xdr:rowOff>
    </xdr:to>
    <xdr:cxnSp macro="">
      <xdr:nvCxnSpPr>
        <xdr:cNvPr id="427" name="直線コネクタ 426"/>
        <xdr:cNvCxnSpPr/>
      </xdr:nvCxnSpPr>
      <xdr:spPr>
        <a:xfrm>
          <a:off x="14782800" y="135549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79</xdr:row>
      <xdr:rowOff>10413</xdr:rowOff>
    </xdr:to>
    <xdr:cxnSp macro="">
      <xdr:nvCxnSpPr>
        <xdr:cNvPr id="430" name="直線コネクタ 429"/>
        <xdr:cNvCxnSpPr/>
      </xdr:nvCxnSpPr>
      <xdr:spPr>
        <a:xfrm>
          <a:off x="13893800" y="134589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127000</xdr:rowOff>
    </xdr:to>
    <xdr:cxnSp macro="">
      <xdr:nvCxnSpPr>
        <xdr:cNvPr id="433" name="直線コネクタ 432"/>
        <xdr:cNvCxnSpPr/>
      </xdr:nvCxnSpPr>
      <xdr:spPr>
        <a:xfrm flipV="1">
          <a:off x="13004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3" name="楕円 442"/>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44" name="公債費以外該当値テキスト"/>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45" name="楕円 444"/>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46" name="テキスト ボックス 445"/>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47" name="楕円 446"/>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48" name="テキスト ボックス 447"/>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49" name="楕円 448"/>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0" name="テキスト ボックス 449"/>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1" name="楕円 450"/>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2" name="テキスト ボックス 451"/>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75736</xdr:rowOff>
    </xdr:from>
    <xdr:to>
      <xdr:col>29</xdr:col>
      <xdr:colOff>127000</xdr:colOff>
      <xdr:row>17</xdr:row>
      <xdr:rowOff>117227</xdr:rowOff>
    </xdr:to>
    <xdr:cxnSp macro="">
      <xdr:nvCxnSpPr>
        <xdr:cNvPr id="50" name="直線コネクタ 49"/>
        <xdr:cNvCxnSpPr/>
      </xdr:nvCxnSpPr>
      <xdr:spPr bwMode="auto">
        <a:xfrm flipV="1">
          <a:off x="5003800" y="3038011"/>
          <a:ext cx="6477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117227</xdr:rowOff>
    </xdr:from>
    <xdr:to>
      <xdr:col>26</xdr:col>
      <xdr:colOff>50800</xdr:colOff>
      <xdr:row>17</xdr:row>
      <xdr:rowOff>117894</xdr:rowOff>
    </xdr:to>
    <xdr:cxnSp macro="">
      <xdr:nvCxnSpPr>
        <xdr:cNvPr id="53" name="直線コネクタ 52"/>
        <xdr:cNvCxnSpPr/>
      </xdr:nvCxnSpPr>
      <xdr:spPr bwMode="auto">
        <a:xfrm flipV="1">
          <a:off x="4305300" y="3079502"/>
          <a:ext cx="698500" cy="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117894</xdr:rowOff>
    </xdr:from>
    <xdr:to>
      <xdr:col>22</xdr:col>
      <xdr:colOff>114300</xdr:colOff>
      <xdr:row>17</xdr:row>
      <xdr:rowOff>124485</xdr:rowOff>
    </xdr:to>
    <xdr:cxnSp macro="">
      <xdr:nvCxnSpPr>
        <xdr:cNvPr id="56" name="直線コネクタ 55"/>
        <xdr:cNvCxnSpPr/>
      </xdr:nvCxnSpPr>
      <xdr:spPr bwMode="auto">
        <a:xfrm flipV="1">
          <a:off x="3606800" y="3080169"/>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123361</xdr:rowOff>
    </xdr:from>
    <xdr:to>
      <xdr:col>18</xdr:col>
      <xdr:colOff>177800</xdr:colOff>
      <xdr:row>17</xdr:row>
      <xdr:rowOff>124485</xdr:rowOff>
    </xdr:to>
    <xdr:cxnSp macro="">
      <xdr:nvCxnSpPr>
        <xdr:cNvPr id="59" name="直線コネクタ 58"/>
        <xdr:cNvCxnSpPr/>
      </xdr:nvCxnSpPr>
      <xdr:spPr bwMode="auto">
        <a:xfrm>
          <a:off x="2908300" y="3085636"/>
          <a:ext cx="698500" cy="1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24936</xdr:rowOff>
    </xdr:from>
    <xdr:to>
      <xdr:col>29</xdr:col>
      <xdr:colOff>177800</xdr:colOff>
      <xdr:row>17</xdr:row>
      <xdr:rowOff>126536</xdr:rowOff>
    </xdr:to>
    <xdr:sp macro="" textlink="">
      <xdr:nvSpPr>
        <xdr:cNvPr id="69" name="楕円 68"/>
        <xdr:cNvSpPr/>
      </xdr:nvSpPr>
      <xdr:spPr bwMode="auto">
        <a:xfrm>
          <a:off x="5600700" y="2987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168463</xdr:rowOff>
    </xdr:from>
    <xdr:ext cx="762000" cy="259045"/>
    <xdr:sp macro="" textlink="">
      <xdr:nvSpPr>
        <xdr:cNvPr id="70" name="人口1人当たり決算額の推移該当値テキスト130"/>
        <xdr:cNvSpPr txBox="1"/>
      </xdr:nvSpPr>
      <xdr:spPr>
        <a:xfrm>
          <a:off x="5740400" y="295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66427</xdr:rowOff>
    </xdr:from>
    <xdr:to>
      <xdr:col>26</xdr:col>
      <xdr:colOff>101600</xdr:colOff>
      <xdr:row>17</xdr:row>
      <xdr:rowOff>168027</xdr:rowOff>
    </xdr:to>
    <xdr:sp macro="" textlink="">
      <xdr:nvSpPr>
        <xdr:cNvPr id="71" name="楕円 70"/>
        <xdr:cNvSpPr/>
      </xdr:nvSpPr>
      <xdr:spPr bwMode="auto">
        <a:xfrm>
          <a:off x="4953000" y="3028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152804</xdr:rowOff>
    </xdr:from>
    <xdr:ext cx="736600" cy="259045"/>
    <xdr:sp macro="" textlink="">
      <xdr:nvSpPr>
        <xdr:cNvPr id="72" name="テキスト ボックス 71"/>
        <xdr:cNvSpPr txBox="1"/>
      </xdr:nvSpPr>
      <xdr:spPr>
        <a:xfrm>
          <a:off x="4622800" y="311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67094</xdr:rowOff>
    </xdr:from>
    <xdr:to>
      <xdr:col>22</xdr:col>
      <xdr:colOff>165100</xdr:colOff>
      <xdr:row>17</xdr:row>
      <xdr:rowOff>168694</xdr:rowOff>
    </xdr:to>
    <xdr:sp macro="" textlink="">
      <xdr:nvSpPr>
        <xdr:cNvPr id="73" name="楕円 72"/>
        <xdr:cNvSpPr/>
      </xdr:nvSpPr>
      <xdr:spPr bwMode="auto">
        <a:xfrm>
          <a:off x="4254500" y="3029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153471</xdr:rowOff>
    </xdr:from>
    <xdr:ext cx="762000" cy="259045"/>
    <xdr:sp macro="" textlink="">
      <xdr:nvSpPr>
        <xdr:cNvPr id="74" name="テキスト ボックス 73"/>
        <xdr:cNvSpPr txBox="1"/>
      </xdr:nvSpPr>
      <xdr:spPr>
        <a:xfrm>
          <a:off x="3924300" y="311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73685</xdr:rowOff>
    </xdr:from>
    <xdr:to>
      <xdr:col>19</xdr:col>
      <xdr:colOff>38100</xdr:colOff>
      <xdr:row>18</xdr:row>
      <xdr:rowOff>3835</xdr:rowOff>
    </xdr:to>
    <xdr:sp macro="" textlink="">
      <xdr:nvSpPr>
        <xdr:cNvPr id="75" name="楕円 74"/>
        <xdr:cNvSpPr/>
      </xdr:nvSpPr>
      <xdr:spPr bwMode="auto">
        <a:xfrm>
          <a:off x="3556000" y="303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160062</xdr:rowOff>
    </xdr:from>
    <xdr:ext cx="762000" cy="259045"/>
    <xdr:sp macro="" textlink="">
      <xdr:nvSpPr>
        <xdr:cNvPr id="76" name="テキスト ボックス 75"/>
        <xdr:cNvSpPr txBox="1"/>
      </xdr:nvSpPr>
      <xdr:spPr>
        <a:xfrm>
          <a:off x="3225800" y="31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72561</xdr:rowOff>
    </xdr:from>
    <xdr:to>
      <xdr:col>15</xdr:col>
      <xdr:colOff>101600</xdr:colOff>
      <xdr:row>18</xdr:row>
      <xdr:rowOff>2711</xdr:rowOff>
    </xdr:to>
    <xdr:sp macro="" textlink="">
      <xdr:nvSpPr>
        <xdr:cNvPr id="77" name="楕円 76"/>
        <xdr:cNvSpPr/>
      </xdr:nvSpPr>
      <xdr:spPr bwMode="auto">
        <a:xfrm>
          <a:off x="2857500" y="3034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158938</xdr:rowOff>
    </xdr:from>
    <xdr:ext cx="762000" cy="259045"/>
    <xdr:sp macro="" textlink="">
      <xdr:nvSpPr>
        <xdr:cNvPr id="78" name="テキスト ボックス 77"/>
        <xdr:cNvSpPr txBox="1"/>
      </xdr:nvSpPr>
      <xdr:spPr>
        <a:xfrm>
          <a:off x="2527300" y="31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58453</xdr:rowOff>
    </xdr:from>
    <xdr:to>
      <xdr:col>29</xdr:col>
      <xdr:colOff>127000</xdr:colOff>
      <xdr:row>36</xdr:row>
      <xdr:rowOff>109920</xdr:rowOff>
    </xdr:to>
    <xdr:cxnSp macro="">
      <xdr:nvCxnSpPr>
        <xdr:cNvPr id="113" name="直線コネクタ 112"/>
        <xdr:cNvCxnSpPr/>
      </xdr:nvCxnSpPr>
      <xdr:spPr bwMode="auto">
        <a:xfrm flipV="1">
          <a:off x="5003800" y="7011703"/>
          <a:ext cx="647700" cy="51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109920</xdr:rowOff>
    </xdr:from>
    <xdr:to>
      <xdr:col>26</xdr:col>
      <xdr:colOff>50800</xdr:colOff>
      <xdr:row>36</xdr:row>
      <xdr:rowOff>128110</xdr:rowOff>
    </xdr:to>
    <xdr:cxnSp macro="">
      <xdr:nvCxnSpPr>
        <xdr:cNvPr id="116" name="直線コネクタ 115"/>
        <xdr:cNvCxnSpPr/>
      </xdr:nvCxnSpPr>
      <xdr:spPr bwMode="auto">
        <a:xfrm flipV="1">
          <a:off x="4305300" y="7063170"/>
          <a:ext cx="698500" cy="18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109953</xdr:rowOff>
    </xdr:from>
    <xdr:to>
      <xdr:col>22</xdr:col>
      <xdr:colOff>114300</xdr:colOff>
      <xdr:row>36</xdr:row>
      <xdr:rowOff>128110</xdr:rowOff>
    </xdr:to>
    <xdr:cxnSp macro="">
      <xdr:nvCxnSpPr>
        <xdr:cNvPr id="119" name="直線コネクタ 118"/>
        <xdr:cNvCxnSpPr/>
      </xdr:nvCxnSpPr>
      <xdr:spPr bwMode="auto">
        <a:xfrm>
          <a:off x="3606800" y="7063203"/>
          <a:ext cx="698500" cy="1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85231</xdr:rowOff>
    </xdr:from>
    <xdr:to>
      <xdr:col>18</xdr:col>
      <xdr:colOff>177800</xdr:colOff>
      <xdr:row>36</xdr:row>
      <xdr:rowOff>109953</xdr:rowOff>
    </xdr:to>
    <xdr:cxnSp macro="">
      <xdr:nvCxnSpPr>
        <xdr:cNvPr id="122" name="直線コネクタ 121"/>
        <xdr:cNvCxnSpPr/>
      </xdr:nvCxnSpPr>
      <xdr:spPr bwMode="auto">
        <a:xfrm>
          <a:off x="2908300" y="7038481"/>
          <a:ext cx="698500" cy="2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7653</xdr:rowOff>
    </xdr:from>
    <xdr:to>
      <xdr:col>29</xdr:col>
      <xdr:colOff>177800</xdr:colOff>
      <xdr:row>36</xdr:row>
      <xdr:rowOff>109253</xdr:rowOff>
    </xdr:to>
    <xdr:sp macro="" textlink="">
      <xdr:nvSpPr>
        <xdr:cNvPr id="132" name="楕円 131"/>
        <xdr:cNvSpPr/>
      </xdr:nvSpPr>
      <xdr:spPr bwMode="auto">
        <a:xfrm>
          <a:off x="5600700" y="696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322630</xdr:rowOff>
    </xdr:from>
    <xdr:ext cx="762000" cy="259045"/>
    <xdr:sp macro="" textlink="">
      <xdr:nvSpPr>
        <xdr:cNvPr id="133" name="人口1人当たり決算額の推移該当値テキスト445"/>
        <xdr:cNvSpPr txBox="1"/>
      </xdr:nvSpPr>
      <xdr:spPr>
        <a:xfrm>
          <a:off x="5740400" y="693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59120</xdr:rowOff>
    </xdr:from>
    <xdr:to>
      <xdr:col>26</xdr:col>
      <xdr:colOff>101600</xdr:colOff>
      <xdr:row>36</xdr:row>
      <xdr:rowOff>160720</xdr:rowOff>
    </xdr:to>
    <xdr:sp macro="" textlink="">
      <xdr:nvSpPr>
        <xdr:cNvPr id="134" name="楕円 133"/>
        <xdr:cNvSpPr/>
      </xdr:nvSpPr>
      <xdr:spPr bwMode="auto">
        <a:xfrm>
          <a:off x="4953000" y="701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145497</xdr:rowOff>
    </xdr:from>
    <xdr:ext cx="736600" cy="259045"/>
    <xdr:sp macro="" textlink="">
      <xdr:nvSpPr>
        <xdr:cNvPr id="135" name="テキスト ボックス 134"/>
        <xdr:cNvSpPr txBox="1"/>
      </xdr:nvSpPr>
      <xdr:spPr>
        <a:xfrm>
          <a:off x="4622800" y="7098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77310</xdr:rowOff>
    </xdr:from>
    <xdr:to>
      <xdr:col>22</xdr:col>
      <xdr:colOff>165100</xdr:colOff>
      <xdr:row>37</xdr:row>
      <xdr:rowOff>7460</xdr:rowOff>
    </xdr:to>
    <xdr:sp macro="" textlink="">
      <xdr:nvSpPr>
        <xdr:cNvPr id="136" name="楕円 135"/>
        <xdr:cNvSpPr/>
      </xdr:nvSpPr>
      <xdr:spPr bwMode="auto">
        <a:xfrm>
          <a:off x="4254500" y="703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163687</xdr:rowOff>
    </xdr:from>
    <xdr:ext cx="762000" cy="259045"/>
    <xdr:sp macro="" textlink="">
      <xdr:nvSpPr>
        <xdr:cNvPr id="137" name="テキスト ボックス 136"/>
        <xdr:cNvSpPr txBox="1"/>
      </xdr:nvSpPr>
      <xdr:spPr>
        <a:xfrm>
          <a:off x="3924300" y="711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59153</xdr:rowOff>
    </xdr:from>
    <xdr:to>
      <xdr:col>19</xdr:col>
      <xdr:colOff>38100</xdr:colOff>
      <xdr:row>36</xdr:row>
      <xdr:rowOff>160753</xdr:rowOff>
    </xdr:to>
    <xdr:sp macro="" textlink="">
      <xdr:nvSpPr>
        <xdr:cNvPr id="138" name="楕円 137"/>
        <xdr:cNvSpPr/>
      </xdr:nvSpPr>
      <xdr:spPr bwMode="auto">
        <a:xfrm>
          <a:off x="3556000" y="7012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145530</xdr:rowOff>
    </xdr:from>
    <xdr:ext cx="762000" cy="259045"/>
    <xdr:sp macro="" textlink="">
      <xdr:nvSpPr>
        <xdr:cNvPr id="139" name="テキスト ボックス 138"/>
        <xdr:cNvSpPr txBox="1"/>
      </xdr:nvSpPr>
      <xdr:spPr>
        <a:xfrm>
          <a:off x="3225800" y="709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34431</xdr:rowOff>
    </xdr:from>
    <xdr:to>
      <xdr:col>15</xdr:col>
      <xdr:colOff>101600</xdr:colOff>
      <xdr:row>36</xdr:row>
      <xdr:rowOff>136031</xdr:rowOff>
    </xdr:to>
    <xdr:sp macro="" textlink="">
      <xdr:nvSpPr>
        <xdr:cNvPr id="140" name="楕円 139"/>
        <xdr:cNvSpPr/>
      </xdr:nvSpPr>
      <xdr:spPr bwMode="auto">
        <a:xfrm>
          <a:off x="2857500" y="6987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120808</xdr:rowOff>
    </xdr:from>
    <xdr:ext cx="762000" cy="259045"/>
    <xdr:sp macro="" textlink="">
      <xdr:nvSpPr>
        <xdr:cNvPr id="141" name="テキスト ボックス 140"/>
        <xdr:cNvSpPr txBox="1"/>
      </xdr:nvSpPr>
      <xdr:spPr>
        <a:xfrm>
          <a:off x="2527300" y="707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74,905
73,570
10.23
43,641,136
42,404,538
1,164,259
15,656,677
21,335,703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112935</xdr:rowOff>
    </xdr:from>
    <xdr:to>
      <xdr:col>24</xdr:col>
      <xdr:colOff>63500</xdr:colOff>
      <xdr:row>36</xdr:row>
      <xdr:rowOff>154521</xdr:rowOff>
    </xdr:to>
    <xdr:cxnSp macro="">
      <xdr:nvCxnSpPr>
        <xdr:cNvPr id="61" name="直線コネクタ 60"/>
        <xdr:cNvCxnSpPr/>
      </xdr:nvCxnSpPr>
      <xdr:spPr>
        <a:xfrm flipV="1">
          <a:off x="3797300" y="6285135"/>
          <a:ext cx="8382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144025</xdr:rowOff>
    </xdr:from>
    <xdr:to>
      <xdr:col>19</xdr:col>
      <xdr:colOff>177800</xdr:colOff>
      <xdr:row>36</xdr:row>
      <xdr:rowOff>154521</xdr:rowOff>
    </xdr:to>
    <xdr:cxnSp macro="">
      <xdr:nvCxnSpPr>
        <xdr:cNvPr id="64" name="直線コネクタ 63"/>
        <xdr:cNvCxnSpPr/>
      </xdr:nvCxnSpPr>
      <xdr:spPr>
        <a:xfrm>
          <a:off x="2908300" y="6316225"/>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144025</xdr:rowOff>
    </xdr:from>
    <xdr:to>
      <xdr:col>15</xdr:col>
      <xdr:colOff>50800</xdr:colOff>
      <xdr:row>36</xdr:row>
      <xdr:rowOff>158217</xdr:rowOff>
    </xdr:to>
    <xdr:cxnSp macro="">
      <xdr:nvCxnSpPr>
        <xdr:cNvPr id="67" name="直線コネクタ 66"/>
        <xdr:cNvCxnSpPr/>
      </xdr:nvCxnSpPr>
      <xdr:spPr>
        <a:xfrm flipV="1">
          <a:off x="2019300" y="6316225"/>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147644</xdr:rowOff>
    </xdr:from>
    <xdr:to>
      <xdr:col>10</xdr:col>
      <xdr:colOff>114300</xdr:colOff>
      <xdr:row>36</xdr:row>
      <xdr:rowOff>158217</xdr:rowOff>
    </xdr:to>
    <xdr:cxnSp macro="">
      <xdr:nvCxnSpPr>
        <xdr:cNvPr id="70" name="直線コネクタ 69"/>
        <xdr:cNvCxnSpPr/>
      </xdr:nvCxnSpPr>
      <xdr:spPr>
        <a:xfrm>
          <a:off x="1130300" y="6319844"/>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62135</xdr:rowOff>
    </xdr:from>
    <xdr:to>
      <xdr:col>24</xdr:col>
      <xdr:colOff>114300</xdr:colOff>
      <xdr:row>36</xdr:row>
      <xdr:rowOff>163735</xdr:rowOff>
    </xdr:to>
    <xdr:sp macro="" textlink="">
      <xdr:nvSpPr>
        <xdr:cNvPr id="80" name="楕円 79"/>
        <xdr:cNvSpPr/>
      </xdr:nvSpPr>
      <xdr:spPr>
        <a:xfrm>
          <a:off x="4584700" y="62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85012</xdr:rowOff>
    </xdr:from>
    <xdr:ext cx="534377" cy="259045"/>
    <xdr:sp macro="" textlink="">
      <xdr:nvSpPr>
        <xdr:cNvPr id="81" name="人件費該当値テキスト"/>
        <xdr:cNvSpPr txBox="1"/>
      </xdr:nvSpPr>
      <xdr:spPr>
        <a:xfrm>
          <a:off x="4686300" y="6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103721</xdr:rowOff>
    </xdr:from>
    <xdr:to>
      <xdr:col>20</xdr:col>
      <xdr:colOff>38100</xdr:colOff>
      <xdr:row>37</xdr:row>
      <xdr:rowOff>33871</xdr:rowOff>
    </xdr:to>
    <xdr:sp macro="" textlink="">
      <xdr:nvSpPr>
        <xdr:cNvPr id="82" name="楕円 81"/>
        <xdr:cNvSpPr/>
      </xdr:nvSpPr>
      <xdr:spPr>
        <a:xfrm>
          <a:off x="37465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50398</xdr:rowOff>
    </xdr:from>
    <xdr:ext cx="534377" cy="259045"/>
    <xdr:sp macro="" textlink="">
      <xdr:nvSpPr>
        <xdr:cNvPr id="83" name="テキスト ボックス 82"/>
        <xdr:cNvSpPr txBox="1"/>
      </xdr:nvSpPr>
      <xdr:spPr>
        <a:xfrm>
          <a:off x="3530111" y="6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93225</xdr:rowOff>
    </xdr:from>
    <xdr:to>
      <xdr:col>15</xdr:col>
      <xdr:colOff>101600</xdr:colOff>
      <xdr:row>37</xdr:row>
      <xdr:rowOff>23375</xdr:rowOff>
    </xdr:to>
    <xdr:sp macro="" textlink="">
      <xdr:nvSpPr>
        <xdr:cNvPr id="84" name="楕円 83"/>
        <xdr:cNvSpPr/>
      </xdr:nvSpPr>
      <xdr:spPr>
        <a:xfrm>
          <a:off x="2857500" y="62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39902</xdr:rowOff>
    </xdr:from>
    <xdr:ext cx="534377" cy="259045"/>
    <xdr:sp macro="" textlink="">
      <xdr:nvSpPr>
        <xdr:cNvPr id="85" name="テキスト ボックス 84"/>
        <xdr:cNvSpPr txBox="1"/>
      </xdr:nvSpPr>
      <xdr:spPr>
        <a:xfrm>
          <a:off x="2641111" y="60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107417</xdr:rowOff>
    </xdr:from>
    <xdr:to>
      <xdr:col>10</xdr:col>
      <xdr:colOff>165100</xdr:colOff>
      <xdr:row>37</xdr:row>
      <xdr:rowOff>37567</xdr:rowOff>
    </xdr:to>
    <xdr:sp macro="" textlink="">
      <xdr:nvSpPr>
        <xdr:cNvPr id="86" name="楕円 85"/>
        <xdr:cNvSpPr/>
      </xdr:nvSpPr>
      <xdr:spPr>
        <a:xfrm>
          <a:off x="1968500" y="62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54094</xdr:rowOff>
    </xdr:from>
    <xdr:ext cx="534377" cy="259045"/>
    <xdr:sp macro="" textlink="">
      <xdr:nvSpPr>
        <xdr:cNvPr id="87" name="テキスト ボックス 86"/>
        <xdr:cNvSpPr txBox="1"/>
      </xdr:nvSpPr>
      <xdr:spPr>
        <a:xfrm>
          <a:off x="1752111" y="6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96844</xdr:rowOff>
    </xdr:from>
    <xdr:to>
      <xdr:col>6</xdr:col>
      <xdr:colOff>38100</xdr:colOff>
      <xdr:row>37</xdr:row>
      <xdr:rowOff>26994</xdr:rowOff>
    </xdr:to>
    <xdr:sp macro="" textlink="">
      <xdr:nvSpPr>
        <xdr:cNvPr id="88" name="楕円 87"/>
        <xdr:cNvSpPr/>
      </xdr:nvSpPr>
      <xdr:spPr>
        <a:xfrm>
          <a:off x="1079500" y="62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43521</xdr:rowOff>
    </xdr:from>
    <xdr:ext cx="534377" cy="259045"/>
    <xdr:sp macro="" textlink="">
      <xdr:nvSpPr>
        <xdr:cNvPr id="89" name="テキスト ボックス 88"/>
        <xdr:cNvSpPr txBox="1"/>
      </xdr:nvSpPr>
      <xdr:spPr>
        <a:xfrm>
          <a:off x="863111" y="604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86254</xdr:rowOff>
    </xdr:from>
    <xdr:to>
      <xdr:col>24</xdr:col>
      <xdr:colOff>63500</xdr:colOff>
      <xdr:row>57</xdr:row>
      <xdr:rowOff>146032</xdr:rowOff>
    </xdr:to>
    <xdr:cxnSp macro="">
      <xdr:nvCxnSpPr>
        <xdr:cNvPr id="117" name="直線コネクタ 116"/>
        <xdr:cNvCxnSpPr/>
      </xdr:nvCxnSpPr>
      <xdr:spPr>
        <a:xfrm flipV="1">
          <a:off x="3797300" y="9687454"/>
          <a:ext cx="838200" cy="23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146032</xdr:rowOff>
    </xdr:from>
    <xdr:to>
      <xdr:col>19</xdr:col>
      <xdr:colOff>177800</xdr:colOff>
      <xdr:row>58</xdr:row>
      <xdr:rowOff>53449</xdr:rowOff>
    </xdr:to>
    <xdr:cxnSp macro="">
      <xdr:nvCxnSpPr>
        <xdr:cNvPr id="120" name="直線コネクタ 119"/>
        <xdr:cNvCxnSpPr/>
      </xdr:nvCxnSpPr>
      <xdr:spPr>
        <a:xfrm flipV="1">
          <a:off x="2908300" y="9918682"/>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52694</xdr:rowOff>
    </xdr:from>
    <xdr:to>
      <xdr:col>15</xdr:col>
      <xdr:colOff>50800</xdr:colOff>
      <xdr:row>58</xdr:row>
      <xdr:rowOff>53449</xdr:rowOff>
    </xdr:to>
    <xdr:cxnSp macro="">
      <xdr:nvCxnSpPr>
        <xdr:cNvPr id="123" name="直線コネクタ 122"/>
        <xdr:cNvCxnSpPr/>
      </xdr:nvCxnSpPr>
      <xdr:spPr>
        <a:xfrm>
          <a:off x="2019300" y="9996794"/>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48466</xdr:rowOff>
    </xdr:from>
    <xdr:to>
      <xdr:col>10</xdr:col>
      <xdr:colOff>114300</xdr:colOff>
      <xdr:row>58</xdr:row>
      <xdr:rowOff>52694</xdr:rowOff>
    </xdr:to>
    <xdr:cxnSp macro="">
      <xdr:nvCxnSpPr>
        <xdr:cNvPr id="126" name="直線コネクタ 125"/>
        <xdr:cNvCxnSpPr/>
      </xdr:nvCxnSpPr>
      <xdr:spPr>
        <a:xfrm>
          <a:off x="1130300" y="9992566"/>
          <a:ext cx="889000" cy="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35454</xdr:rowOff>
    </xdr:from>
    <xdr:to>
      <xdr:col>24</xdr:col>
      <xdr:colOff>114300</xdr:colOff>
      <xdr:row>56</xdr:row>
      <xdr:rowOff>137054</xdr:rowOff>
    </xdr:to>
    <xdr:sp macro="" textlink="">
      <xdr:nvSpPr>
        <xdr:cNvPr id="136" name="楕円 135"/>
        <xdr:cNvSpPr/>
      </xdr:nvSpPr>
      <xdr:spPr>
        <a:xfrm>
          <a:off x="4584700" y="96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13881</xdr:rowOff>
    </xdr:from>
    <xdr:ext cx="534377" cy="259045"/>
    <xdr:sp macro="" textlink="">
      <xdr:nvSpPr>
        <xdr:cNvPr id="137" name="物件費該当値テキスト"/>
        <xdr:cNvSpPr txBox="1"/>
      </xdr:nvSpPr>
      <xdr:spPr>
        <a:xfrm>
          <a:off x="4686300" y="96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95232</xdr:rowOff>
    </xdr:from>
    <xdr:to>
      <xdr:col>20</xdr:col>
      <xdr:colOff>38100</xdr:colOff>
      <xdr:row>58</xdr:row>
      <xdr:rowOff>25382</xdr:rowOff>
    </xdr:to>
    <xdr:sp macro="" textlink="">
      <xdr:nvSpPr>
        <xdr:cNvPr id="138" name="楕円 137"/>
        <xdr:cNvSpPr/>
      </xdr:nvSpPr>
      <xdr:spPr>
        <a:xfrm>
          <a:off x="3746500" y="98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16509</xdr:rowOff>
    </xdr:from>
    <xdr:ext cx="534377" cy="259045"/>
    <xdr:sp macro="" textlink="">
      <xdr:nvSpPr>
        <xdr:cNvPr id="139" name="テキスト ボックス 138"/>
        <xdr:cNvSpPr txBox="1"/>
      </xdr:nvSpPr>
      <xdr:spPr>
        <a:xfrm>
          <a:off x="3530111" y="996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2649</xdr:rowOff>
    </xdr:from>
    <xdr:to>
      <xdr:col>15</xdr:col>
      <xdr:colOff>101600</xdr:colOff>
      <xdr:row>58</xdr:row>
      <xdr:rowOff>104249</xdr:rowOff>
    </xdr:to>
    <xdr:sp macro="" textlink="">
      <xdr:nvSpPr>
        <xdr:cNvPr id="140" name="楕円 139"/>
        <xdr:cNvSpPr/>
      </xdr:nvSpPr>
      <xdr:spPr>
        <a:xfrm>
          <a:off x="2857500" y="99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95376</xdr:rowOff>
    </xdr:from>
    <xdr:ext cx="534377" cy="259045"/>
    <xdr:sp macro="" textlink="">
      <xdr:nvSpPr>
        <xdr:cNvPr id="141" name="テキスト ボックス 140"/>
        <xdr:cNvSpPr txBox="1"/>
      </xdr:nvSpPr>
      <xdr:spPr>
        <a:xfrm>
          <a:off x="2641111" y="1003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1894</xdr:rowOff>
    </xdr:from>
    <xdr:to>
      <xdr:col>10</xdr:col>
      <xdr:colOff>165100</xdr:colOff>
      <xdr:row>58</xdr:row>
      <xdr:rowOff>103494</xdr:rowOff>
    </xdr:to>
    <xdr:sp macro="" textlink="">
      <xdr:nvSpPr>
        <xdr:cNvPr id="142" name="楕円 141"/>
        <xdr:cNvSpPr/>
      </xdr:nvSpPr>
      <xdr:spPr>
        <a:xfrm>
          <a:off x="1968500" y="99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94621</xdr:rowOff>
    </xdr:from>
    <xdr:ext cx="534377" cy="259045"/>
    <xdr:sp macro="" textlink="">
      <xdr:nvSpPr>
        <xdr:cNvPr id="143" name="テキスト ボックス 142"/>
        <xdr:cNvSpPr txBox="1"/>
      </xdr:nvSpPr>
      <xdr:spPr>
        <a:xfrm>
          <a:off x="1752111" y="1003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169116</xdr:rowOff>
    </xdr:from>
    <xdr:to>
      <xdr:col>6</xdr:col>
      <xdr:colOff>38100</xdr:colOff>
      <xdr:row>58</xdr:row>
      <xdr:rowOff>99266</xdr:rowOff>
    </xdr:to>
    <xdr:sp macro="" textlink="">
      <xdr:nvSpPr>
        <xdr:cNvPr id="144" name="楕円 143"/>
        <xdr:cNvSpPr/>
      </xdr:nvSpPr>
      <xdr:spPr>
        <a:xfrm>
          <a:off x="1079500" y="994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90393</xdr:rowOff>
    </xdr:from>
    <xdr:ext cx="534377" cy="259045"/>
    <xdr:sp macro="" textlink="">
      <xdr:nvSpPr>
        <xdr:cNvPr id="145" name="テキスト ボックス 144"/>
        <xdr:cNvSpPr txBox="1"/>
      </xdr:nvSpPr>
      <xdr:spPr>
        <a:xfrm>
          <a:off x="863111" y="1003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124292</xdr:rowOff>
    </xdr:from>
    <xdr:to>
      <xdr:col>24</xdr:col>
      <xdr:colOff>63500</xdr:colOff>
      <xdr:row>78</xdr:row>
      <xdr:rowOff>124338</xdr:rowOff>
    </xdr:to>
    <xdr:cxnSp macro="">
      <xdr:nvCxnSpPr>
        <xdr:cNvPr id="172" name="直線コネクタ 171"/>
        <xdr:cNvCxnSpPr/>
      </xdr:nvCxnSpPr>
      <xdr:spPr>
        <a:xfrm>
          <a:off x="3797300" y="13497392"/>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121321</xdr:rowOff>
    </xdr:from>
    <xdr:to>
      <xdr:col>19</xdr:col>
      <xdr:colOff>177800</xdr:colOff>
      <xdr:row>78</xdr:row>
      <xdr:rowOff>124292</xdr:rowOff>
    </xdr:to>
    <xdr:cxnSp macro="">
      <xdr:nvCxnSpPr>
        <xdr:cNvPr id="175" name="直線コネクタ 174"/>
        <xdr:cNvCxnSpPr/>
      </xdr:nvCxnSpPr>
      <xdr:spPr>
        <a:xfrm>
          <a:off x="2908300" y="13494421"/>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115331</xdr:rowOff>
    </xdr:from>
    <xdr:to>
      <xdr:col>15</xdr:col>
      <xdr:colOff>50800</xdr:colOff>
      <xdr:row>78</xdr:row>
      <xdr:rowOff>121321</xdr:rowOff>
    </xdr:to>
    <xdr:cxnSp macro="">
      <xdr:nvCxnSpPr>
        <xdr:cNvPr id="178" name="直線コネクタ 177"/>
        <xdr:cNvCxnSpPr/>
      </xdr:nvCxnSpPr>
      <xdr:spPr>
        <a:xfrm>
          <a:off x="2019300" y="13488431"/>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115331</xdr:rowOff>
    </xdr:from>
    <xdr:to>
      <xdr:col>10</xdr:col>
      <xdr:colOff>114300</xdr:colOff>
      <xdr:row>78</xdr:row>
      <xdr:rowOff>119994</xdr:rowOff>
    </xdr:to>
    <xdr:cxnSp macro="">
      <xdr:nvCxnSpPr>
        <xdr:cNvPr id="181" name="直線コネクタ 180"/>
        <xdr:cNvCxnSpPr/>
      </xdr:nvCxnSpPr>
      <xdr:spPr>
        <a:xfrm flipV="1">
          <a:off x="1130300" y="1348843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73538</xdr:rowOff>
    </xdr:from>
    <xdr:to>
      <xdr:col>24</xdr:col>
      <xdr:colOff>114300</xdr:colOff>
      <xdr:row>79</xdr:row>
      <xdr:rowOff>3688</xdr:rowOff>
    </xdr:to>
    <xdr:sp macro="" textlink="">
      <xdr:nvSpPr>
        <xdr:cNvPr id="191" name="楕円 190"/>
        <xdr:cNvSpPr/>
      </xdr:nvSpPr>
      <xdr:spPr>
        <a:xfrm>
          <a:off x="4584700" y="134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159915</xdr:rowOff>
    </xdr:from>
    <xdr:ext cx="378565" cy="259045"/>
    <xdr:sp macro="" textlink="">
      <xdr:nvSpPr>
        <xdr:cNvPr id="192" name="維持補修費該当値テキスト"/>
        <xdr:cNvSpPr txBox="1"/>
      </xdr:nvSpPr>
      <xdr:spPr>
        <a:xfrm>
          <a:off x="4686300" y="1336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73492</xdr:rowOff>
    </xdr:from>
    <xdr:to>
      <xdr:col>20</xdr:col>
      <xdr:colOff>38100</xdr:colOff>
      <xdr:row>79</xdr:row>
      <xdr:rowOff>3642</xdr:rowOff>
    </xdr:to>
    <xdr:sp macro="" textlink="">
      <xdr:nvSpPr>
        <xdr:cNvPr id="193" name="楕円 192"/>
        <xdr:cNvSpPr/>
      </xdr:nvSpPr>
      <xdr:spPr>
        <a:xfrm>
          <a:off x="3746500" y="134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166219</xdr:rowOff>
    </xdr:from>
    <xdr:ext cx="378565" cy="259045"/>
    <xdr:sp macro="" textlink="">
      <xdr:nvSpPr>
        <xdr:cNvPr id="194" name="テキスト ボックス 193"/>
        <xdr:cNvSpPr txBox="1"/>
      </xdr:nvSpPr>
      <xdr:spPr>
        <a:xfrm>
          <a:off x="3608017" y="13539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70521</xdr:rowOff>
    </xdr:from>
    <xdr:to>
      <xdr:col>15</xdr:col>
      <xdr:colOff>101600</xdr:colOff>
      <xdr:row>79</xdr:row>
      <xdr:rowOff>671</xdr:rowOff>
    </xdr:to>
    <xdr:sp macro="" textlink="">
      <xdr:nvSpPr>
        <xdr:cNvPr id="195" name="楕円 194"/>
        <xdr:cNvSpPr/>
      </xdr:nvSpPr>
      <xdr:spPr>
        <a:xfrm>
          <a:off x="2857500" y="134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163248</xdr:rowOff>
    </xdr:from>
    <xdr:ext cx="378565" cy="259045"/>
    <xdr:sp macro="" textlink="">
      <xdr:nvSpPr>
        <xdr:cNvPr id="196" name="テキスト ボックス 195"/>
        <xdr:cNvSpPr txBox="1"/>
      </xdr:nvSpPr>
      <xdr:spPr>
        <a:xfrm>
          <a:off x="2719017" y="1353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64531</xdr:rowOff>
    </xdr:from>
    <xdr:to>
      <xdr:col>10</xdr:col>
      <xdr:colOff>165100</xdr:colOff>
      <xdr:row>78</xdr:row>
      <xdr:rowOff>166131</xdr:rowOff>
    </xdr:to>
    <xdr:sp macro="" textlink="">
      <xdr:nvSpPr>
        <xdr:cNvPr id="197" name="楕円 196"/>
        <xdr:cNvSpPr/>
      </xdr:nvSpPr>
      <xdr:spPr>
        <a:xfrm>
          <a:off x="1968500" y="134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157258</xdr:rowOff>
    </xdr:from>
    <xdr:ext cx="378565" cy="259045"/>
    <xdr:sp macro="" textlink="">
      <xdr:nvSpPr>
        <xdr:cNvPr id="198" name="テキスト ボックス 197"/>
        <xdr:cNvSpPr txBox="1"/>
      </xdr:nvSpPr>
      <xdr:spPr>
        <a:xfrm>
          <a:off x="1830017" y="1353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69194</xdr:rowOff>
    </xdr:from>
    <xdr:to>
      <xdr:col>6</xdr:col>
      <xdr:colOff>38100</xdr:colOff>
      <xdr:row>78</xdr:row>
      <xdr:rowOff>170794</xdr:rowOff>
    </xdr:to>
    <xdr:sp macro="" textlink="">
      <xdr:nvSpPr>
        <xdr:cNvPr id="199" name="楕円 198"/>
        <xdr:cNvSpPr/>
      </xdr:nvSpPr>
      <xdr:spPr>
        <a:xfrm>
          <a:off x="1079500" y="134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161921</xdr:rowOff>
    </xdr:from>
    <xdr:ext cx="378565" cy="259045"/>
    <xdr:sp macro="" textlink="">
      <xdr:nvSpPr>
        <xdr:cNvPr id="200" name="テキスト ボックス 199"/>
        <xdr:cNvSpPr txBox="1"/>
      </xdr:nvSpPr>
      <xdr:spPr>
        <a:xfrm>
          <a:off x="941017" y="1353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134316</xdr:rowOff>
    </xdr:from>
    <xdr:to>
      <xdr:col>24</xdr:col>
      <xdr:colOff>63500</xdr:colOff>
      <xdr:row>92</xdr:row>
      <xdr:rowOff>157671</xdr:rowOff>
    </xdr:to>
    <xdr:cxnSp macro="">
      <xdr:nvCxnSpPr>
        <xdr:cNvPr id="230" name="直線コネクタ 229"/>
        <xdr:cNvCxnSpPr/>
      </xdr:nvCxnSpPr>
      <xdr:spPr>
        <a:xfrm>
          <a:off x="3797300" y="15907716"/>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134316</xdr:rowOff>
    </xdr:from>
    <xdr:to>
      <xdr:col>19</xdr:col>
      <xdr:colOff>177800</xdr:colOff>
      <xdr:row>92</xdr:row>
      <xdr:rowOff>155536</xdr:rowOff>
    </xdr:to>
    <xdr:cxnSp macro="">
      <xdr:nvCxnSpPr>
        <xdr:cNvPr id="233" name="直線コネクタ 232"/>
        <xdr:cNvCxnSpPr/>
      </xdr:nvCxnSpPr>
      <xdr:spPr>
        <a:xfrm flipV="1">
          <a:off x="2908300" y="15907716"/>
          <a:ext cx="889000" cy="2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144963</xdr:rowOff>
    </xdr:from>
    <xdr:ext cx="534377" cy="259045"/>
    <xdr:sp macro="" textlink="">
      <xdr:nvSpPr>
        <xdr:cNvPr id="235" name="テキスト ボックス 234"/>
        <xdr:cNvSpPr txBox="1"/>
      </xdr:nvSpPr>
      <xdr:spPr>
        <a:xfrm>
          <a:off x="3530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155536</xdr:rowOff>
    </xdr:from>
    <xdr:to>
      <xdr:col>15</xdr:col>
      <xdr:colOff>50800</xdr:colOff>
      <xdr:row>93</xdr:row>
      <xdr:rowOff>22543</xdr:rowOff>
    </xdr:to>
    <xdr:cxnSp macro="">
      <xdr:nvCxnSpPr>
        <xdr:cNvPr id="236" name="直線コネクタ 235"/>
        <xdr:cNvCxnSpPr/>
      </xdr:nvCxnSpPr>
      <xdr:spPr>
        <a:xfrm flipV="1">
          <a:off x="2019300" y="15928936"/>
          <a:ext cx="889000" cy="3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22543</xdr:rowOff>
    </xdr:from>
    <xdr:to>
      <xdr:col>10</xdr:col>
      <xdr:colOff>114300</xdr:colOff>
      <xdr:row>93</xdr:row>
      <xdr:rowOff>44856</xdr:rowOff>
    </xdr:to>
    <xdr:cxnSp macro="">
      <xdr:nvCxnSpPr>
        <xdr:cNvPr id="239" name="直線コネクタ 238"/>
        <xdr:cNvCxnSpPr/>
      </xdr:nvCxnSpPr>
      <xdr:spPr>
        <a:xfrm flipV="1">
          <a:off x="1130300" y="15967393"/>
          <a:ext cx="889000" cy="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106871</xdr:rowOff>
    </xdr:from>
    <xdr:to>
      <xdr:col>24</xdr:col>
      <xdr:colOff>114300</xdr:colOff>
      <xdr:row>93</xdr:row>
      <xdr:rowOff>37021</xdr:rowOff>
    </xdr:to>
    <xdr:sp macro="" textlink="">
      <xdr:nvSpPr>
        <xdr:cNvPr id="249" name="楕円 248"/>
        <xdr:cNvSpPr/>
      </xdr:nvSpPr>
      <xdr:spPr>
        <a:xfrm>
          <a:off x="4584700" y="158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129748</xdr:rowOff>
    </xdr:from>
    <xdr:ext cx="599010" cy="259045"/>
    <xdr:sp macro="" textlink="">
      <xdr:nvSpPr>
        <xdr:cNvPr id="250" name="扶助費該当値テキスト"/>
        <xdr:cNvSpPr txBox="1"/>
      </xdr:nvSpPr>
      <xdr:spPr>
        <a:xfrm>
          <a:off x="4686300" y="1573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83516</xdr:rowOff>
    </xdr:from>
    <xdr:to>
      <xdr:col>20</xdr:col>
      <xdr:colOff>38100</xdr:colOff>
      <xdr:row>93</xdr:row>
      <xdr:rowOff>13666</xdr:rowOff>
    </xdr:to>
    <xdr:sp macro="" textlink="">
      <xdr:nvSpPr>
        <xdr:cNvPr id="251" name="楕円 250"/>
        <xdr:cNvSpPr/>
      </xdr:nvSpPr>
      <xdr:spPr>
        <a:xfrm>
          <a:off x="3746500" y="158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30193</xdr:rowOff>
    </xdr:from>
    <xdr:ext cx="599010" cy="259045"/>
    <xdr:sp macro="" textlink="">
      <xdr:nvSpPr>
        <xdr:cNvPr id="252" name="テキスト ボックス 251"/>
        <xdr:cNvSpPr txBox="1"/>
      </xdr:nvSpPr>
      <xdr:spPr>
        <a:xfrm>
          <a:off x="3497795" y="1563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104736</xdr:rowOff>
    </xdr:from>
    <xdr:to>
      <xdr:col>15</xdr:col>
      <xdr:colOff>101600</xdr:colOff>
      <xdr:row>93</xdr:row>
      <xdr:rowOff>34886</xdr:rowOff>
    </xdr:to>
    <xdr:sp macro="" textlink="">
      <xdr:nvSpPr>
        <xdr:cNvPr id="253" name="楕円 252"/>
        <xdr:cNvSpPr/>
      </xdr:nvSpPr>
      <xdr:spPr>
        <a:xfrm>
          <a:off x="2857500" y="158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51413</xdr:rowOff>
    </xdr:from>
    <xdr:ext cx="599010" cy="259045"/>
    <xdr:sp macro="" textlink="">
      <xdr:nvSpPr>
        <xdr:cNvPr id="254" name="テキスト ボックス 253"/>
        <xdr:cNvSpPr txBox="1"/>
      </xdr:nvSpPr>
      <xdr:spPr>
        <a:xfrm>
          <a:off x="2608795" y="1565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143193</xdr:rowOff>
    </xdr:from>
    <xdr:to>
      <xdr:col>10</xdr:col>
      <xdr:colOff>165100</xdr:colOff>
      <xdr:row>93</xdr:row>
      <xdr:rowOff>73343</xdr:rowOff>
    </xdr:to>
    <xdr:sp macro="" textlink="">
      <xdr:nvSpPr>
        <xdr:cNvPr id="255" name="楕円 254"/>
        <xdr:cNvSpPr/>
      </xdr:nvSpPr>
      <xdr:spPr>
        <a:xfrm>
          <a:off x="1968500" y="159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89870</xdr:rowOff>
    </xdr:from>
    <xdr:ext cx="599010" cy="259045"/>
    <xdr:sp macro="" textlink="">
      <xdr:nvSpPr>
        <xdr:cNvPr id="256" name="テキスト ボックス 255"/>
        <xdr:cNvSpPr txBox="1"/>
      </xdr:nvSpPr>
      <xdr:spPr>
        <a:xfrm>
          <a:off x="1719795" y="1569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165506</xdr:rowOff>
    </xdr:from>
    <xdr:to>
      <xdr:col>6</xdr:col>
      <xdr:colOff>38100</xdr:colOff>
      <xdr:row>93</xdr:row>
      <xdr:rowOff>95656</xdr:rowOff>
    </xdr:to>
    <xdr:sp macro="" textlink="">
      <xdr:nvSpPr>
        <xdr:cNvPr id="257" name="楕円 256"/>
        <xdr:cNvSpPr/>
      </xdr:nvSpPr>
      <xdr:spPr>
        <a:xfrm>
          <a:off x="1079500" y="1593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112183</xdr:rowOff>
    </xdr:from>
    <xdr:ext cx="599010" cy="259045"/>
    <xdr:sp macro="" textlink="">
      <xdr:nvSpPr>
        <xdr:cNvPr id="258" name="テキスト ボックス 257"/>
        <xdr:cNvSpPr txBox="1"/>
      </xdr:nvSpPr>
      <xdr:spPr>
        <a:xfrm>
          <a:off x="830795" y="1571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161390</xdr:rowOff>
    </xdr:from>
    <xdr:to>
      <xdr:col>55</xdr:col>
      <xdr:colOff>0</xdr:colOff>
      <xdr:row>37</xdr:row>
      <xdr:rowOff>133935</xdr:rowOff>
    </xdr:to>
    <xdr:cxnSp macro="">
      <xdr:nvCxnSpPr>
        <xdr:cNvPr id="285" name="直線コネクタ 284"/>
        <xdr:cNvCxnSpPr/>
      </xdr:nvCxnSpPr>
      <xdr:spPr>
        <a:xfrm flipV="1">
          <a:off x="9639300" y="5990690"/>
          <a:ext cx="838200" cy="48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133935</xdr:rowOff>
    </xdr:from>
    <xdr:to>
      <xdr:col>50</xdr:col>
      <xdr:colOff>114300</xdr:colOff>
      <xdr:row>37</xdr:row>
      <xdr:rowOff>138649</xdr:rowOff>
    </xdr:to>
    <xdr:cxnSp macro="">
      <xdr:nvCxnSpPr>
        <xdr:cNvPr id="288" name="直線コネクタ 287"/>
        <xdr:cNvCxnSpPr/>
      </xdr:nvCxnSpPr>
      <xdr:spPr>
        <a:xfrm flipV="1">
          <a:off x="8750300" y="6477585"/>
          <a:ext cx="889000" cy="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138649</xdr:rowOff>
    </xdr:from>
    <xdr:to>
      <xdr:col>45</xdr:col>
      <xdr:colOff>177800</xdr:colOff>
      <xdr:row>37</xdr:row>
      <xdr:rowOff>140349</xdr:rowOff>
    </xdr:to>
    <xdr:cxnSp macro="">
      <xdr:nvCxnSpPr>
        <xdr:cNvPr id="291" name="直線コネクタ 290"/>
        <xdr:cNvCxnSpPr/>
      </xdr:nvCxnSpPr>
      <xdr:spPr>
        <a:xfrm flipV="1">
          <a:off x="7861300" y="6482299"/>
          <a:ext cx="8890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140349</xdr:rowOff>
    </xdr:from>
    <xdr:to>
      <xdr:col>41</xdr:col>
      <xdr:colOff>50800</xdr:colOff>
      <xdr:row>37</xdr:row>
      <xdr:rowOff>143179</xdr:rowOff>
    </xdr:to>
    <xdr:cxnSp macro="">
      <xdr:nvCxnSpPr>
        <xdr:cNvPr id="294" name="直線コネクタ 293"/>
        <xdr:cNvCxnSpPr/>
      </xdr:nvCxnSpPr>
      <xdr:spPr>
        <a:xfrm flipV="1">
          <a:off x="6972300" y="6483999"/>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110590</xdr:rowOff>
    </xdr:from>
    <xdr:to>
      <xdr:col>55</xdr:col>
      <xdr:colOff>50800</xdr:colOff>
      <xdr:row>35</xdr:row>
      <xdr:rowOff>40740</xdr:rowOff>
    </xdr:to>
    <xdr:sp macro="" textlink="">
      <xdr:nvSpPr>
        <xdr:cNvPr id="304" name="楕円 303"/>
        <xdr:cNvSpPr/>
      </xdr:nvSpPr>
      <xdr:spPr>
        <a:xfrm>
          <a:off x="10426700" y="59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89017</xdr:rowOff>
    </xdr:from>
    <xdr:ext cx="599010" cy="259045"/>
    <xdr:sp macro="" textlink="">
      <xdr:nvSpPr>
        <xdr:cNvPr id="305" name="補助費等該当値テキスト"/>
        <xdr:cNvSpPr txBox="1"/>
      </xdr:nvSpPr>
      <xdr:spPr>
        <a:xfrm>
          <a:off x="10528300" y="591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83135</xdr:rowOff>
    </xdr:from>
    <xdr:to>
      <xdr:col>50</xdr:col>
      <xdr:colOff>165100</xdr:colOff>
      <xdr:row>38</xdr:row>
      <xdr:rowOff>13284</xdr:rowOff>
    </xdr:to>
    <xdr:sp macro="" textlink="">
      <xdr:nvSpPr>
        <xdr:cNvPr id="306" name="楕円 305"/>
        <xdr:cNvSpPr/>
      </xdr:nvSpPr>
      <xdr:spPr>
        <a:xfrm>
          <a:off x="9588500" y="6426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4411</xdr:rowOff>
    </xdr:from>
    <xdr:ext cx="534377" cy="259045"/>
    <xdr:sp macro="" textlink="">
      <xdr:nvSpPr>
        <xdr:cNvPr id="307" name="テキスト ボックス 306"/>
        <xdr:cNvSpPr txBox="1"/>
      </xdr:nvSpPr>
      <xdr:spPr>
        <a:xfrm>
          <a:off x="9372111" y="651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87849</xdr:rowOff>
    </xdr:from>
    <xdr:to>
      <xdr:col>46</xdr:col>
      <xdr:colOff>38100</xdr:colOff>
      <xdr:row>38</xdr:row>
      <xdr:rowOff>17999</xdr:rowOff>
    </xdr:to>
    <xdr:sp macro="" textlink="">
      <xdr:nvSpPr>
        <xdr:cNvPr id="308" name="楕円 307"/>
        <xdr:cNvSpPr/>
      </xdr:nvSpPr>
      <xdr:spPr>
        <a:xfrm>
          <a:off x="8699500" y="643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9125</xdr:rowOff>
    </xdr:from>
    <xdr:ext cx="534377" cy="259045"/>
    <xdr:sp macro="" textlink="">
      <xdr:nvSpPr>
        <xdr:cNvPr id="309" name="テキスト ボックス 308"/>
        <xdr:cNvSpPr txBox="1"/>
      </xdr:nvSpPr>
      <xdr:spPr>
        <a:xfrm>
          <a:off x="8483111" y="65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89549</xdr:rowOff>
    </xdr:from>
    <xdr:to>
      <xdr:col>41</xdr:col>
      <xdr:colOff>101600</xdr:colOff>
      <xdr:row>38</xdr:row>
      <xdr:rowOff>19700</xdr:rowOff>
    </xdr:to>
    <xdr:sp macro="" textlink="">
      <xdr:nvSpPr>
        <xdr:cNvPr id="310" name="楕円 309"/>
        <xdr:cNvSpPr/>
      </xdr:nvSpPr>
      <xdr:spPr>
        <a:xfrm>
          <a:off x="7810500" y="64331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10827</xdr:rowOff>
    </xdr:from>
    <xdr:ext cx="534377" cy="259045"/>
    <xdr:sp macro="" textlink="">
      <xdr:nvSpPr>
        <xdr:cNvPr id="311" name="テキスト ボックス 310"/>
        <xdr:cNvSpPr txBox="1"/>
      </xdr:nvSpPr>
      <xdr:spPr>
        <a:xfrm>
          <a:off x="7594111" y="652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92379</xdr:rowOff>
    </xdr:from>
    <xdr:to>
      <xdr:col>36</xdr:col>
      <xdr:colOff>165100</xdr:colOff>
      <xdr:row>38</xdr:row>
      <xdr:rowOff>22529</xdr:rowOff>
    </xdr:to>
    <xdr:sp macro="" textlink="">
      <xdr:nvSpPr>
        <xdr:cNvPr id="312" name="楕円 311"/>
        <xdr:cNvSpPr/>
      </xdr:nvSpPr>
      <xdr:spPr>
        <a:xfrm>
          <a:off x="6921500" y="64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13657</xdr:rowOff>
    </xdr:from>
    <xdr:ext cx="534377" cy="259045"/>
    <xdr:sp macro="" textlink="">
      <xdr:nvSpPr>
        <xdr:cNvPr id="313" name="テキスト ボックス 312"/>
        <xdr:cNvSpPr txBox="1"/>
      </xdr:nvSpPr>
      <xdr:spPr>
        <a:xfrm>
          <a:off x="6705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158788</xdr:rowOff>
    </xdr:from>
    <xdr:to>
      <xdr:col>55</xdr:col>
      <xdr:colOff>0</xdr:colOff>
      <xdr:row>56</xdr:row>
      <xdr:rowOff>80125</xdr:rowOff>
    </xdr:to>
    <xdr:cxnSp macro="">
      <xdr:nvCxnSpPr>
        <xdr:cNvPr id="342" name="直線コネクタ 341"/>
        <xdr:cNvCxnSpPr/>
      </xdr:nvCxnSpPr>
      <xdr:spPr>
        <a:xfrm flipV="1">
          <a:off x="9639300" y="9245638"/>
          <a:ext cx="838200" cy="4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80125</xdr:rowOff>
    </xdr:from>
    <xdr:to>
      <xdr:col>50</xdr:col>
      <xdr:colOff>114300</xdr:colOff>
      <xdr:row>56</xdr:row>
      <xdr:rowOff>151816</xdr:rowOff>
    </xdr:to>
    <xdr:cxnSp macro="">
      <xdr:nvCxnSpPr>
        <xdr:cNvPr id="345" name="直線コネクタ 344"/>
        <xdr:cNvCxnSpPr/>
      </xdr:nvCxnSpPr>
      <xdr:spPr>
        <a:xfrm flipV="1">
          <a:off x="8750300" y="9681325"/>
          <a:ext cx="889000" cy="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149517</xdr:rowOff>
    </xdr:from>
    <xdr:to>
      <xdr:col>45</xdr:col>
      <xdr:colOff>177800</xdr:colOff>
      <xdr:row>56</xdr:row>
      <xdr:rowOff>151816</xdr:rowOff>
    </xdr:to>
    <xdr:cxnSp macro="">
      <xdr:nvCxnSpPr>
        <xdr:cNvPr id="348" name="直線コネクタ 347"/>
        <xdr:cNvCxnSpPr/>
      </xdr:nvCxnSpPr>
      <xdr:spPr>
        <a:xfrm>
          <a:off x="7861300" y="9750717"/>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149517</xdr:rowOff>
    </xdr:from>
    <xdr:to>
      <xdr:col>41</xdr:col>
      <xdr:colOff>50800</xdr:colOff>
      <xdr:row>57</xdr:row>
      <xdr:rowOff>119444</xdr:rowOff>
    </xdr:to>
    <xdr:cxnSp macro="">
      <xdr:nvCxnSpPr>
        <xdr:cNvPr id="351" name="直線コネクタ 350"/>
        <xdr:cNvCxnSpPr/>
      </xdr:nvCxnSpPr>
      <xdr:spPr>
        <a:xfrm flipV="1">
          <a:off x="6972300" y="9750717"/>
          <a:ext cx="889000" cy="1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107988</xdr:rowOff>
    </xdr:from>
    <xdr:to>
      <xdr:col>55</xdr:col>
      <xdr:colOff>50800</xdr:colOff>
      <xdr:row>54</xdr:row>
      <xdr:rowOff>38138</xdr:rowOff>
    </xdr:to>
    <xdr:sp macro="" textlink="">
      <xdr:nvSpPr>
        <xdr:cNvPr id="361" name="楕円 360"/>
        <xdr:cNvSpPr/>
      </xdr:nvSpPr>
      <xdr:spPr>
        <a:xfrm>
          <a:off x="10426700" y="91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130865</xdr:rowOff>
    </xdr:from>
    <xdr:ext cx="534377" cy="259045"/>
    <xdr:sp macro="" textlink="">
      <xdr:nvSpPr>
        <xdr:cNvPr id="362" name="普通建設事業費該当値テキスト"/>
        <xdr:cNvSpPr txBox="1"/>
      </xdr:nvSpPr>
      <xdr:spPr>
        <a:xfrm>
          <a:off x="10528300" y="904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29325</xdr:rowOff>
    </xdr:from>
    <xdr:to>
      <xdr:col>50</xdr:col>
      <xdr:colOff>165100</xdr:colOff>
      <xdr:row>56</xdr:row>
      <xdr:rowOff>130925</xdr:rowOff>
    </xdr:to>
    <xdr:sp macro="" textlink="">
      <xdr:nvSpPr>
        <xdr:cNvPr id="363" name="楕円 362"/>
        <xdr:cNvSpPr/>
      </xdr:nvSpPr>
      <xdr:spPr>
        <a:xfrm>
          <a:off x="9588500" y="96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122052</xdr:rowOff>
    </xdr:from>
    <xdr:ext cx="534377" cy="259045"/>
    <xdr:sp macro="" textlink="">
      <xdr:nvSpPr>
        <xdr:cNvPr id="364" name="テキスト ボックス 363"/>
        <xdr:cNvSpPr txBox="1"/>
      </xdr:nvSpPr>
      <xdr:spPr>
        <a:xfrm>
          <a:off x="9372111" y="97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101016</xdr:rowOff>
    </xdr:from>
    <xdr:to>
      <xdr:col>46</xdr:col>
      <xdr:colOff>38100</xdr:colOff>
      <xdr:row>57</xdr:row>
      <xdr:rowOff>31166</xdr:rowOff>
    </xdr:to>
    <xdr:sp macro="" textlink="">
      <xdr:nvSpPr>
        <xdr:cNvPr id="365" name="楕円 364"/>
        <xdr:cNvSpPr/>
      </xdr:nvSpPr>
      <xdr:spPr>
        <a:xfrm>
          <a:off x="8699500" y="97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22293</xdr:rowOff>
    </xdr:from>
    <xdr:ext cx="534377" cy="259045"/>
    <xdr:sp macro="" textlink="">
      <xdr:nvSpPr>
        <xdr:cNvPr id="366" name="テキスト ボックス 365"/>
        <xdr:cNvSpPr txBox="1"/>
      </xdr:nvSpPr>
      <xdr:spPr>
        <a:xfrm>
          <a:off x="8483111" y="97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98717</xdr:rowOff>
    </xdr:from>
    <xdr:to>
      <xdr:col>41</xdr:col>
      <xdr:colOff>101600</xdr:colOff>
      <xdr:row>57</xdr:row>
      <xdr:rowOff>28867</xdr:rowOff>
    </xdr:to>
    <xdr:sp macro="" textlink="">
      <xdr:nvSpPr>
        <xdr:cNvPr id="367" name="楕円 366"/>
        <xdr:cNvSpPr/>
      </xdr:nvSpPr>
      <xdr:spPr>
        <a:xfrm>
          <a:off x="7810500" y="96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19994</xdr:rowOff>
    </xdr:from>
    <xdr:ext cx="534377" cy="259045"/>
    <xdr:sp macro="" textlink="">
      <xdr:nvSpPr>
        <xdr:cNvPr id="368" name="テキスト ボックス 367"/>
        <xdr:cNvSpPr txBox="1"/>
      </xdr:nvSpPr>
      <xdr:spPr>
        <a:xfrm>
          <a:off x="7594111" y="97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68644</xdr:rowOff>
    </xdr:from>
    <xdr:to>
      <xdr:col>36</xdr:col>
      <xdr:colOff>165100</xdr:colOff>
      <xdr:row>57</xdr:row>
      <xdr:rowOff>170244</xdr:rowOff>
    </xdr:to>
    <xdr:sp macro="" textlink="">
      <xdr:nvSpPr>
        <xdr:cNvPr id="369" name="楕円 368"/>
        <xdr:cNvSpPr/>
      </xdr:nvSpPr>
      <xdr:spPr>
        <a:xfrm>
          <a:off x="6921500" y="98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161371</xdr:rowOff>
    </xdr:from>
    <xdr:ext cx="534377" cy="259045"/>
    <xdr:sp macro="" textlink="">
      <xdr:nvSpPr>
        <xdr:cNvPr id="370" name="テキスト ボックス 369"/>
        <xdr:cNvSpPr txBox="1"/>
      </xdr:nvSpPr>
      <xdr:spPr>
        <a:xfrm>
          <a:off x="6705111" y="99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39058</xdr:rowOff>
    </xdr:from>
    <xdr:to>
      <xdr:col>55</xdr:col>
      <xdr:colOff>0</xdr:colOff>
      <xdr:row>79</xdr:row>
      <xdr:rowOff>44450</xdr:rowOff>
    </xdr:to>
    <xdr:cxnSp macro="">
      <xdr:nvCxnSpPr>
        <xdr:cNvPr id="399" name="直線コネクタ 398"/>
        <xdr:cNvCxnSpPr/>
      </xdr:nvCxnSpPr>
      <xdr:spPr>
        <a:xfrm flipV="1">
          <a:off x="9639300" y="13583608"/>
          <a:ext cx="8382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41935</xdr:rowOff>
    </xdr:from>
    <xdr:to>
      <xdr:col>50</xdr:col>
      <xdr:colOff>114300</xdr:colOff>
      <xdr:row>79</xdr:row>
      <xdr:rowOff>44450</xdr:rowOff>
    </xdr:to>
    <xdr:cxnSp macro="">
      <xdr:nvCxnSpPr>
        <xdr:cNvPr id="402" name="直線コネクタ 401"/>
        <xdr:cNvCxnSpPr/>
      </xdr:nvCxnSpPr>
      <xdr:spPr>
        <a:xfrm>
          <a:off x="8750300" y="1358648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41935</xdr:rowOff>
    </xdr:from>
    <xdr:to>
      <xdr:col>45</xdr:col>
      <xdr:colOff>177800</xdr:colOff>
      <xdr:row>79</xdr:row>
      <xdr:rowOff>43593</xdr:rowOff>
    </xdr:to>
    <xdr:cxnSp macro="">
      <xdr:nvCxnSpPr>
        <xdr:cNvPr id="405" name="直線コネクタ 404"/>
        <xdr:cNvCxnSpPr/>
      </xdr:nvCxnSpPr>
      <xdr:spPr>
        <a:xfrm flipV="1">
          <a:off x="7861300" y="13586485"/>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33286</xdr:rowOff>
    </xdr:from>
    <xdr:to>
      <xdr:col>41</xdr:col>
      <xdr:colOff>50800</xdr:colOff>
      <xdr:row>79</xdr:row>
      <xdr:rowOff>43593</xdr:rowOff>
    </xdr:to>
    <xdr:cxnSp macro="">
      <xdr:nvCxnSpPr>
        <xdr:cNvPr id="408" name="直線コネクタ 407"/>
        <xdr:cNvCxnSpPr/>
      </xdr:nvCxnSpPr>
      <xdr:spPr>
        <a:xfrm>
          <a:off x="6972300" y="13577836"/>
          <a:ext cx="8890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159708</xdr:rowOff>
    </xdr:from>
    <xdr:to>
      <xdr:col>55</xdr:col>
      <xdr:colOff>50800</xdr:colOff>
      <xdr:row>79</xdr:row>
      <xdr:rowOff>89858</xdr:rowOff>
    </xdr:to>
    <xdr:sp macro="" textlink="">
      <xdr:nvSpPr>
        <xdr:cNvPr id="418" name="楕円 417"/>
        <xdr:cNvSpPr/>
      </xdr:nvSpPr>
      <xdr:spPr>
        <a:xfrm>
          <a:off x="10426700" y="135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74635</xdr:rowOff>
    </xdr:from>
    <xdr:ext cx="378565" cy="259045"/>
    <xdr:sp macro="" textlink="">
      <xdr:nvSpPr>
        <xdr:cNvPr id="419" name="普通建設事業費 （ うち新規整備　）該当値テキスト"/>
        <xdr:cNvSpPr txBox="1"/>
      </xdr:nvSpPr>
      <xdr:spPr>
        <a:xfrm>
          <a:off x="10528300" y="13447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0" name="楕円 419"/>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1" name="テキスト ボックス 420"/>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162585</xdr:rowOff>
    </xdr:from>
    <xdr:to>
      <xdr:col>46</xdr:col>
      <xdr:colOff>38100</xdr:colOff>
      <xdr:row>79</xdr:row>
      <xdr:rowOff>92735</xdr:rowOff>
    </xdr:to>
    <xdr:sp macro="" textlink="">
      <xdr:nvSpPr>
        <xdr:cNvPr id="422" name="楕円 421"/>
        <xdr:cNvSpPr/>
      </xdr:nvSpPr>
      <xdr:spPr>
        <a:xfrm>
          <a:off x="8699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83862</xdr:rowOff>
    </xdr:from>
    <xdr:ext cx="378565" cy="259045"/>
    <xdr:sp macro="" textlink="">
      <xdr:nvSpPr>
        <xdr:cNvPr id="423" name="テキスト ボックス 422"/>
        <xdr:cNvSpPr txBox="1"/>
      </xdr:nvSpPr>
      <xdr:spPr>
        <a:xfrm>
          <a:off x="8561017" y="1362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164243</xdr:rowOff>
    </xdr:from>
    <xdr:to>
      <xdr:col>41</xdr:col>
      <xdr:colOff>101600</xdr:colOff>
      <xdr:row>79</xdr:row>
      <xdr:rowOff>94393</xdr:rowOff>
    </xdr:to>
    <xdr:sp macro="" textlink="">
      <xdr:nvSpPr>
        <xdr:cNvPr id="424" name="楕円 423"/>
        <xdr:cNvSpPr/>
      </xdr:nvSpPr>
      <xdr:spPr>
        <a:xfrm>
          <a:off x="7810500" y="1353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85520</xdr:rowOff>
    </xdr:from>
    <xdr:ext cx="313932" cy="259045"/>
    <xdr:sp macro="" textlink="">
      <xdr:nvSpPr>
        <xdr:cNvPr id="425" name="テキスト ボックス 424"/>
        <xdr:cNvSpPr txBox="1"/>
      </xdr:nvSpPr>
      <xdr:spPr>
        <a:xfrm>
          <a:off x="7704333" y="1363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153936</xdr:rowOff>
    </xdr:from>
    <xdr:to>
      <xdr:col>36</xdr:col>
      <xdr:colOff>165100</xdr:colOff>
      <xdr:row>79</xdr:row>
      <xdr:rowOff>84086</xdr:rowOff>
    </xdr:to>
    <xdr:sp macro="" textlink="">
      <xdr:nvSpPr>
        <xdr:cNvPr id="426" name="楕円 425"/>
        <xdr:cNvSpPr/>
      </xdr:nvSpPr>
      <xdr:spPr>
        <a:xfrm>
          <a:off x="6921500" y="135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75213</xdr:rowOff>
    </xdr:from>
    <xdr:ext cx="378565" cy="259045"/>
    <xdr:sp macro="" textlink="">
      <xdr:nvSpPr>
        <xdr:cNvPr id="427" name="テキスト ボックス 426"/>
        <xdr:cNvSpPr txBox="1"/>
      </xdr:nvSpPr>
      <xdr:spPr>
        <a:xfrm>
          <a:off x="6783017" y="1361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13309</xdr:rowOff>
    </xdr:from>
    <xdr:to>
      <xdr:col>55</xdr:col>
      <xdr:colOff>0</xdr:colOff>
      <xdr:row>96</xdr:row>
      <xdr:rowOff>138557</xdr:rowOff>
    </xdr:to>
    <xdr:cxnSp macro="">
      <xdr:nvCxnSpPr>
        <xdr:cNvPr id="456" name="直線コネクタ 455"/>
        <xdr:cNvCxnSpPr/>
      </xdr:nvCxnSpPr>
      <xdr:spPr>
        <a:xfrm flipV="1">
          <a:off x="9639300" y="16301059"/>
          <a:ext cx="838200" cy="2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138557</xdr:rowOff>
    </xdr:from>
    <xdr:to>
      <xdr:col>50</xdr:col>
      <xdr:colOff>114300</xdr:colOff>
      <xdr:row>97</xdr:row>
      <xdr:rowOff>78981</xdr:rowOff>
    </xdr:to>
    <xdr:cxnSp macro="">
      <xdr:nvCxnSpPr>
        <xdr:cNvPr id="459" name="直線コネクタ 458"/>
        <xdr:cNvCxnSpPr/>
      </xdr:nvCxnSpPr>
      <xdr:spPr>
        <a:xfrm flipV="1">
          <a:off x="8750300" y="16597757"/>
          <a:ext cx="889000" cy="1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78981</xdr:rowOff>
    </xdr:from>
    <xdr:to>
      <xdr:col>45</xdr:col>
      <xdr:colOff>177800</xdr:colOff>
      <xdr:row>97</xdr:row>
      <xdr:rowOff>135700</xdr:rowOff>
    </xdr:to>
    <xdr:cxnSp macro="">
      <xdr:nvCxnSpPr>
        <xdr:cNvPr id="462" name="直線コネクタ 461"/>
        <xdr:cNvCxnSpPr/>
      </xdr:nvCxnSpPr>
      <xdr:spPr>
        <a:xfrm flipV="1">
          <a:off x="7861300" y="16709631"/>
          <a:ext cx="889000" cy="5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135700</xdr:rowOff>
    </xdr:from>
    <xdr:to>
      <xdr:col>41</xdr:col>
      <xdr:colOff>50800</xdr:colOff>
      <xdr:row>98</xdr:row>
      <xdr:rowOff>35864</xdr:rowOff>
    </xdr:to>
    <xdr:cxnSp macro="">
      <xdr:nvCxnSpPr>
        <xdr:cNvPr id="465" name="直線コネクタ 464"/>
        <xdr:cNvCxnSpPr/>
      </xdr:nvCxnSpPr>
      <xdr:spPr>
        <a:xfrm flipV="1">
          <a:off x="6972300" y="16766350"/>
          <a:ext cx="889000" cy="7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133959</xdr:rowOff>
    </xdr:from>
    <xdr:to>
      <xdr:col>55</xdr:col>
      <xdr:colOff>50800</xdr:colOff>
      <xdr:row>95</xdr:row>
      <xdr:rowOff>64109</xdr:rowOff>
    </xdr:to>
    <xdr:sp macro="" textlink="">
      <xdr:nvSpPr>
        <xdr:cNvPr id="475" name="楕円 474"/>
        <xdr:cNvSpPr/>
      </xdr:nvSpPr>
      <xdr:spPr>
        <a:xfrm>
          <a:off x="10426700" y="1625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156836</xdr:rowOff>
    </xdr:from>
    <xdr:ext cx="534377" cy="259045"/>
    <xdr:sp macro="" textlink="">
      <xdr:nvSpPr>
        <xdr:cNvPr id="476" name="普通建設事業費 （ うち更新整備　）該当値テキスト"/>
        <xdr:cNvSpPr txBox="1"/>
      </xdr:nvSpPr>
      <xdr:spPr>
        <a:xfrm>
          <a:off x="10528300" y="161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87757</xdr:rowOff>
    </xdr:from>
    <xdr:to>
      <xdr:col>50</xdr:col>
      <xdr:colOff>165100</xdr:colOff>
      <xdr:row>97</xdr:row>
      <xdr:rowOff>17907</xdr:rowOff>
    </xdr:to>
    <xdr:sp macro="" textlink="">
      <xdr:nvSpPr>
        <xdr:cNvPr id="477" name="楕円 476"/>
        <xdr:cNvSpPr/>
      </xdr:nvSpPr>
      <xdr:spPr>
        <a:xfrm>
          <a:off x="9588500" y="1654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34434</xdr:rowOff>
    </xdr:from>
    <xdr:ext cx="534377" cy="259045"/>
    <xdr:sp macro="" textlink="">
      <xdr:nvSpPr>
        <xdr:cNvPr id="478" name="テキスト ボックス 477"/>
        <xdr:cNvSpPr txBox="1"/>
      </xdr:nvSpPr>
      <xdr:spPr>
        <a:xfrm>
          <a:off x="9372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28181</xdr:rowOff>
    </xdr:from>
    <xdr:to>
      <xdr:col>46</xdr:col>
      <xdr:colOff>38100</xdr:colOff>
      <xdr:row>97</xdr:row>
      <xdr:rowOff>129781</xdr:rowOff>
    </xdr:to>
    <xdr:sp macro="" textlink="">
      <xdr:nvSpPr>
        <xdr:cNvPr id="479" name="楕円 478"/>
        <xdr:cNvSpPr/>
      </xdr:nvSpPr>
      <xdr:spPr>
        <a:xfrm>
          <a:off x="8699500" y="1665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146308</xdr:rowOff>
    </xdr:from>
    <xdr:ext cx="534377" cy="259045"/>
    <xdr:sp macro="" textlink="">
      <xdr:nvSpPr>
        <xdr:cNvPr id="480" name="テキスト ボックス 479"/>
        <xdr:cNvSpPr txBox="1"/>
      </xdr:nvSpPr>
      <xdr:spPr>
        <a:xfrm>
          <a:off x="8483111" y="164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84900</xdr:rowOff>
    </xdr:from>
    <xdr:to>
      <xdr:col>41</xdr:col>
      <xdr:colOff>101600</xdr:colOff>
      <xdr:row>98</xdr:row>
      <xdr:rowOff>15050</xdr:rowOff>
    </xdr:to>
    <xdr:sp macro="" textlink="">
      <xdr:nvSpPr>
        <xdr:cNvPr id="481" name="楕円 480"/>
        <xdr:cNvSpPr/>
      </xdr:nvSpPr>
      <xdr:spPr>
        <a:xfrm>
          <a:off x="7810500" y="167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6177</xdr:rowOff>
    </xdr:from>
    <xdr:ext cx="534377" cy="259045"/>
    <xdr:sp macro="" textlink="">
      <xdr:nvSpPr>
        <xdr:cNvPr id="482" name="テキスト ボックス 481"/>
        <xdr:cNvSpPr txBox="1"/>
      </xdr:nvSpPr>
      <xdr:spPr>
        <a:xfrm>
          <a:off x="7594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156514</xdr:rowOff>
    </xdr:from>
    <xdr:to>
      <xdr:col>36</xdr:col>
      <xdr:colOff>165100</xdr:colOff>
      <xdr:row>98</xdr:row>
      <xdr:rowOff>86664</xdr:rowOff>
    </xdr:to>
    <xdr:sp macro="" textlink="">
      <xdr:nvSpPr>
        <xdr:cNvPr id="483" name="楕円 482"/>
        <xdr:cNvSpPr/>
      </xdr:nvSpPr>
      <xdr:spPr>
        <a:xfrm>
          <a:off x="6921500" y="1678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77791</xdr:rowOff>
    </xdr:from>
    <xdr:ext cx="534377" cy="259045"/>
    <xdr:sp macro="" textlink="">
      <xdr:nvSpPr>
        <xdr:cNvPr id="484" name="テキスト ボックス 483"/>
        <xdr:cNvSpPr txBox="1"/>
      </xdr:nvSpPr>
      <xdr:spPr>
        <a:xfrm>
          <a:off x="6705111" y="168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13856</xdr:rowOff>
    </xdr:from>
    <xdr:to>
      <xdr:col>85</xdr:col>
      <xdr:colOff>127000</xdr:colOff>
      <xdr:row>38</xdr:row>
      <xdr:rowOff>25400</xdr:rowOff>
    </xdr:to>
    <xdr:cxnSp macro="">
      <xdr:nvCxnSpPr>
        <xdr:cNvPr id="509" name="直線コネクタ 508"/>
        <xdr:cNvCxnSpPr/>
      </xdr:nvCxnSpPr>
      <xdr:spPr>
        <a:xfrm>
          <a:off x="15481300" y="6528956"/>
          <a:ext cx="8382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13856</xdr:rowOff>
    </xdr:from>
    <xdr:to>
      <xdr:col>81</xdr:col>
      <xdr:colOff>50800</xdr:colOff>
      <xdr:row>38</xdr:row>
      <xdr:rowOff>14827</xdr:rowOff>
    </xdr:to>
    <xdr:cxnSp macro="">
      <xdr:nvCxnSpPr>
        <xdr:cNvPr id="512" name="直線コネクタ 511"/>
        <xdr:cNvCxnSpPr/>
      </xdr:nvCxnSpPr>
      <xdr:spPr>
        <a:xfrm flipV="1">
          <a:off x="14592300" y="6528956"/>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14827</xdr:rowOff>
    </xdr:from>
    <xdr:to>
      <xdr:col>76</xdr:col>
      <xdr:colOff>114300</xdr:colOff>
      <xdr:row>38</xdr:row>
      <xdr:rowOff>25000</xdr:rowOff>
    </xdr:to>
    <xdr:cxnSp macro="">
      <xdr:nvCxnSpPr>
        <xdr:cNvPr id="515" name="直線コネクタ 514"/>
        <xdr:cNvCxnSpPr/>
      </xdr:nvCxnSpPr>
      <xdr:spPr>
        <a:xfrm flipV="1">
          <a:off x="13703300" y="652992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18142</xdr:rowOff>
    </xdr:from>
    <xdr:to>
      <xdr:col>71</xdr:col>
      <xdr:colOff>177800</xdr:colOff>
      <xdr:row>38</xdr:row>
      <xdr:rowOff>25000</xdr:rowOff>
    </xdr:to>
    <xdr:cxnSp macro="">
      <xdr:nvCxnSpPr>
        <xdr:cNvPr id="518" name="直線コネクタ 517"/>
        <xdr:cNvCxnSpPr/>
      </xdr:nvCxnSpPr>
      <xdr:spPr>
        <a:xfrm>
          <a:off x="12814300" y="65332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134506</xdr:rowOff>
    </xdr:from>
    <xdr:to>
      <xdr:col>81</xdr:col>
      <xdr:colOff>101600</xdr:colOff>
      <xdr:row>38</xdr:row>
      <xdr:rowOff>64656</xdr:rowOff>
    </xdr:to>
    <xdr:sp macro="" textlink="">
      <xdr:nvSpPr>
        <xdr:cNvPr id="530" name="楕円 529"/>
        <xdr:cNvSpPr/>
      </xdr:nvSpPr>
      <xdr:spPr>
        <a:xfrm>
          <a:off x="15430500" y="647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55783</xdr:rowOff>
    </xdr:from>
    <xdr:ext cx="378565" cy="259045"/>
    <xdr:sp macro="" textlink="">
      <xdr:nvSpPr>
        <xdr:cNvPr id="531" name="テキスト ボックス 530"/>
        <xdr:cNvSpPr txBox="1"/>
      </xdr:nvSpPr>
      <xdr:spPr>
        <a:xfrm>
          <a:off x="15292017" y="657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135477</xdr:rowOff>
    </xdr:from>
    <xdr:to>
      <xdr:col>76</xdr:col>
      <xdr:colOff>165100</xdr:colOff>
      <xdr:row>38</xdr:row>
      <xdr:rowOff>65627</xdr:rowOff>
    </xdr:to>
    <xdr:sp macro="" textlink="">
      <xdr:nvSpPr>
        <xdr:cNvPr id="532" name="楕円 531"/>
        <xdr:cNvSpPr/>
      </xdr:nvSpPr>
      <xdr:spPr>
        <a:xfrm>
          <a:off x="14541500" y="647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56754</xdr:rowOff>
    </xdr:from>
    <xdr:ext cx="378565" cy="259045"/>
    <xdr:sp macro="" textlink="">
      <xdr:nvSpPr>
        <xdr:cNvPr id="533" name="テキスト ボックス 532"/>
        <xdr:cNvSpPr txBox="1"/>
      </xdr:nvSpPr>
      <xdr:spPr>
        <a:xfrm>
          <a:off x="14403017" y="6571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145650</xdr:rowOff>
    </xdr:from>
    <xdr:to>
      <xdr:col>72</xdr:col>
      <xdr:colOff>38100</xdr:colOff>
      <xdr:row>38</xdr:row>
      <xdr:rowOff>75800</xdr:rowOff>
    </xdr:to>
    <xdr:sp macro="" textlink="">
      <xdr:nvSpPr>
        <xdr:cNvPr id="534" name="楕円 533"/>
        <xdr:cNvSpPr/>
      </xdr:nvSpPr>
      <xdr:spPr>
        <a:xfrm>
          <a:off x="13652500" y="64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66927</xdr:rowOff>
    </xdr:from>
    <xdr:ext cx="249299" cy="259045"/>
    <xdr:sp macro="" textlink="">
      <xdr:nvSpPr>
        <xdr:cNvPr id="535" name="テキスト ボックス 534"/>
        <xdr:cNvSpPr txBox="1"/>
      </xdr:nvSpPr>
      <xdr:spPr>
        <a:xfrm>
          <a:off x="13578650" y="6582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138792</xdr:rowOff>
    </xdr:from>
    <xdr:to>
      <xdr:col>67</xdr:col>
      <xdr:colOff>101600</xdr:colOff>
      <xdr:row>38</xdr:row>
      <xdr:rowOff>68942</xdr:rowOff>
    </xdr:to>
    <xdr:sp macro="" textlink="">
      <xdr:nvSpPr>
        <xdr:cNvPr id="536" name="楕円 535"/>
        <xdr:cNvSpPr/>
      </xdr:nvSpPr>
      <xdr:spPr>
        <a:xfrm>
          <a:off x="12763500" y="64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60069</xdr:rowOff>
    </xdr:from>
    <xdr:ext cx="378565" cy="259045"/>
    <xdr:sp macro="" textlink="">
      <xdr:nvSpPr>
        <xdr:cNvPr id="537" name="テキスト ボックス 536"/>
        <xdr:cNvSpPr txBox="1"/>
      </xdr:nvSpPr>
      <xdr:spPr>
        <a:xfrm>
          <a:off x="12625017" y="6575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24650</xdr:rowOff>
    </xdr:from>
    <xdr:to>
      <xdr:col>85</xdr:col>
      <xdr:colOff>127000</xdr:colOff>
      <xdr:row>77</xdr:row>
      <xdr:rowOff>31147</xdr:rowOff>
    </xdr:to>
    <xdr:cxnSp macro="">
      <xdr:nvCxnSpPr>
        <xdr:cNvPr id="617" name="直線コネクタ 616"/>
        <xdr:cNvCxnSpPr/>
      </xdr:nvCxnSpPr>
      <xdr:spPr>
        <a:xfrm flipV="1">
          <a:off x="15481300" y="13226300"/>
          <a:ext cx="8382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31147</xdr:rowOff>
    </xdr:from>
    <xdr:to>
      <xdr:col>81</xdr:col>
      <xdr:colOff>50800</xdr:colOff>
      <xdr:row>77</xdr:row>
      <xdr:rowOff>32226</xdr:rowOff>
    </xdr:to>
    <xdr:cxnSp macro="">
      <xdr:nvCxnSpPr>
        <xdr:cNvPr id="620" name="直線コネクタ 619"/>
        <xdr:cNvCxnSpPr/>
      </xdr:nvCxnSpPr>
      <xdr:spPr>
        <a:xfrm flipV="1">
          <a:off x="14592300" y="13232797"/>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27409</xdr:rowOff>
    </xdr:from>
    <xdr:to>
      <xdr:col>76</xdr:col>
      <xdr:colOff>114300</xdr:colOff>
      <xdr:row>77</xdr:row>
      <xdr:rowOff>32226</xdr:rowOff>
    </xdr:to>
    <xdr:cxnSp macro="">
      <xdr:nvCxnSpPr>
        <xdr:cNvPr id="623" name="直線コネクタ 622"/>
        <xdr:cNvCxnSpPr/>
      </xdr:nvCxnSpPr>
      <xdr:spPr>
        <a:xfrm>
          <a:off x="13703300" y="13229059"/>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22101</xdr:rowOff>
    </xdr:from>
    <xdr:to>
      <xdr:col>71</xdr:col>
      <xdr:colOff>177800</xdr:colOff>
      <xdr:row>77</xdr:row>
      <xdr:rowOff>27409</xdr:rowOff>
    </xdr:to>
    <xdr:cxnSp macro="">
      <xdr:nvCxnSpPr>
        <xdr:cNvPr id="626" name="直線コネクタ 625"/>
        <xdr:cNvCxnSpPr/>
      </xdr:nvCxnSpPr>
      <xdr:spPr>
        <a:xfrm>
          <a:off x="12814300" y="13223751"/>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145300</xdr:rowOff>
    </xdr:from>
    <xdr:to>
      <xdr:col>85</xdr:col>
      <xdr:colOff>177800</xdr:colOff>
      <xdr:row>77</xdr:row>
      <xdr:rowOff>75450</xdr:rowOff>
    </xdr:to>
    <xdr:sp macro="" textlink="">
      <xdr:nvSpPr>
        <xdr:cNvPr id="636" name="楕円 635"/>
        <xdr:cNvSpPr/>
      </xdr:nvSpPr>
      <xdr:spPr>
        <a:xfrm>
          <a:off x="16268700" y="13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123727</xdr:rowOff>
    </xdr:from>
    <xdr:ext cx="534377" cy="259045"/>
    <xdr:sp macro="" textlink="">
      <xdr:nvSpPr>
        <xdr:cNvPr id="637" name="公債費該当値テキスト"/>
        <xdr:cNvSpPr txBox="1"/>
      </xdr:nvSpPr>
      <xdr:spPr>
        <a:xfrm>
          <a:off x="16370300"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151797</xdr:rowOff>
    </xdr:from>
    <xdr:to>
      <xdr:col>81</xdr:col>
      <xdr:colOff>101600</xdr:colOff>
      <xdr:row>77</xdr:row>
      <xdr:rowOff>81947</xdr:rowOff>
    </xdr:to>
    <xdr:sp macro="" textlink="">
      <xdr:nvSpPr>
        <xdr:cNvPr id="638" name="楕円 637"/>
        <xdr:cNvSpPr/>
      </xdr:nvSpPr>
      <xdr:spPr>
        <a:xfrm>
          <a:off x="15430500" y="131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73074</xdr:rowOff>
    </xdr:from>
    <xdr:ext cx="534377" cy="259045"/>
    <xdr:sp macro="" textlink="">
      <xdr:nvSpPr>
        <xdr:cNvPr id="639" name="テキスト ボックス 638"/>
        <xdr:cNvSpPr txBox="1"/>
      </xdr:nvSpPr>
      <xdr:spPr>
        <a:xfrm>
          <a:off x="15214111" y="132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152876</xdr:rowOff>
    </xdr:from>
    <xdr:to>
      <xdr:col>76</xdr:col>
      <xdr:colOff>165100</xdr:colOff>
      <xdr:row>77</xdr:row>
      <xdr:rowOff>83026</xdr:rowOff>
    </xdr:to>
    <xdr:sp macro="" textlink="">
      <xdr:nvSpPr>
        <xdr:cNvPr id="640" name="楕円 639"/>
        <xdr:cNvSpPr/>
      </xdr:nvSpPr>
      <xdr:spPr>
        <a:xfrm>
          <a:off x="14541500" y="131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74153</xdr:rowOff>
    </xdr:from>
    <xdr:ext cx="534377" cy="259045"/>
    <xdr:sp macro="" textlink="">
      <xdr:nvSpPr>
        <xdr:cNvPr id="641" name="テキスト ボックス 640"/>
        <xdr:cNvSpPr txBox="1"/>
      </xdr:nvSpPr>
      <xdr:spPr>
        <a:xfrm>
          <a:off x="14325111" y="132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148059</xdr:rowOff>
    </xdr:from>
    <xdr:to>
      <xdr:col>72</xdr:col>
      <xdr:colOff>38100</xdr:colOff>
      <xdr:row>77</xdr:row>
      <xdr:rowOff>78209</xdr:rowOff>
    </xdr:to>
    <xdr:sp macro="" textlink="">
      <xdr:nvSpPr>
        <xdr:cNvPr id="642" name="楕円 641"/>
        <xdr:cNvSpPr/>
      </xdr:nvSpPr>
      <xdr:spPr>
        <a:xfrm>
          <a:off x="13652500" y="131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69336</xdr:rowOff>
    </xdr:from>
    <xdr:ext cx="534377" cy="259045"/>
    <xdr:sp macro="" textlink="">
      <xdr:nvSpPr>
        <xdr:cNvPr id="643" name="テキスト ボックス 642"/>
        <xdr:cNvSpPr txBox="1"/>
      </xdr:nvSpPr>
      <xdr:spPr>
        <a:xfrm>
          <a:off x="13436111" y="1327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142751</xdr:rowOff>
    </xdr:from>
    <xdr:to>
      <xdr:col>67</xdr:col>
      <xdr:colOff>101600</xdr:colOff>
      <xdr:row>77</xdr:row>
      <xdr:rowOff>72901</xdr:rowOff>
    </xdr:to>
    <xdr:sp macro="" textlink="">
      <xdr:nvSpPr>
        <xdr:cNvPr id="644" name="楕円 643"/>
        <xdr:cNvSpPr/>
      </xdr:nvSpPr>
      <xdr:spPr>
        <a:xfrm>
          <a:off x="12763500" y="131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64028</xdr:rowOff>
    </xdr:from>
    <xdr:ext cx="534377" cy="259045"/>
    <xdr:sp macro="" textlink="">
      <xdr:nvSpPr>
        <xdr:cNvPr id="645" name="テキスト ボックス 644"/>
        <xdr:cNvSpPr txBox="1"/>
      </xdr:nvSpPr>
      <xdr:spPr>
        <a:xfrm>
          <a:off x="12547111" y="132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140329</xdr:rowOff>
    </xdr:from>
    <xdr:to>
      <xdr:col>85</xdr:col>
      <xdr:colOff>127000</xdr:colOff>
      <xdr:row>97</xdr:row>
      <xdr:rowOff>152691</xdr:rowOff>
    </xdr:to>
    <xdr:cxnSp macro="">
      <xdr:nvCxnSpPr>
        <xdr:cNvPr id="674" name="直線コネクタ 673"/>
        <xdr:cNvCxnSpPr/>
      </xdr:nvCxnSpPr>
      <xdr:spPr>
        <a:xfrm>
          <a:off x="15481300" y="16770979"/>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127412</xdr:rowOff>
    </xdr:from>
    <xdr:to>
      <xdr:col>81</xdr:col>
      <xdr:colOff>50800</xdr:colOff>
      <xdr:row>97</xdr:row>
      <xdr:rowOff>140329</xdr:rowOff>
    </xdr:to>
    <xdr:cxnSp macro="">
      <xdr:nvCxnSpPr>
        <xdr:cNvPr id="677" name="直線コネクタ 676"/>
        <xdr:cNvCxnSpPr/>
      </xdr:nvCxnSpPr>
      <xdr:spPr>
        <a:xfrm>
          <a:off x="14592300" y="16758062"/>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127412</xdr:rowOff>
    </xdr:from>
    <xdr:to>
      <xdr:col>76</xdr:col>
      <xdr:colOff>114300</xdr:colOff>
      <xdr:row>97</xdr:row>
      <xdr:rowOff>161170</xdr:rowOff>
    </xdr:to>
    <xdr:cxnSp macro="">
      <xdr:nvCxnSpPr>
        <xdr:cNvPr id="680" name="直線コネクタ 679"/>
        <xdr:cNvCxnSpPr/>
      </xdr:nvCxnSpPr>
      <xdr:spPr>
        <a:xfrm flipV="1">
          <a:off x="13703300" y="16758062"/>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130823</xdr:rowOff>
    </xdr:from>
    <xdr:to>
      <xdr:col>71</xdr:col>
      <xdr:colOff>177800</xdr:colOff>
      <xdr:row>97</xdr:row>
      <xdr:rowOff>161170</xdr:rowOff>
    </xdr:to>
    <xdr:cxnSp macro="">
      <xdr:nvCxnSpPr>
        <xdr:cNvPr id="683" name="直線コネクタ 682"/>
        <xdr:cNvCxnSpPr/>
      </xdr:nvCxnSpPr>
      <xdr:spPr>
        <a:xfrm>
          <a:off x="12814300" y="16761473"/>
          <a:ext cx="889000" cy="3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101891</xdr:rowOff>
    </xdr:from>
    <xdr:to>
      <xdr:col>85</xdr:col>
      <xdr:colOff>177800</xdr:colOff>
      <xdr:row>98</xdr:row>
      <xdr:rowOff>32041</xdr:rowOff>
    </xdr:to>
    <xdr:sp macro="" textlink="">
      <xdr:nvSpPr>
        <xdr:cNvPr id="693" name="楕円 692"/>
        <xdr:cNvSpPr/>
      </xdr:nvSpPr>
      <xdr:spPr>
        <a:xfrm>
          <a:off x="16268700" y="167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80318</xdr:rowOff>
    </xdr:from>
    <xdr:ext cx="534377" cy="259045"/>
    <xdr:sp macro="" textlink="">
      <xdr:nvSpPr>
        <xdr:cNvPr id="694" name="積立金該当値テキスト"/>
        <xdr:cNvSpPr txBox="1"/>
      </xdr:nvSpPr>
      <xdr:spPr>
        <a:xfrm>
          <a:off x="16370300" y="1671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89529</xdr:rowOff>
    </xdr:from>
    <xdr:to>
      <xdr:col>81</xdr:col>
      <xdr:colOff>101600</xdr:colOff>
      <xdr:row>98</xdr:row>
      <xdr:rowOff>19679</xdr:rowOff>
    </xdr:to>
    <xdr:sp macro="" textlink="">
      <xdr:nvSpPr>
        <xdr:cNvPr id="695" name="楕円 694"/>
        <xdr:cNvSpPr/>
      </xdr:nvSpPr>
      <xdr:spPr>
        <a:xfrm>
          <a:off x="15430500" y="167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36206</xdr:rowOff>
    </xdr:from>
    <xdr:ext cx="534377" cy="259045"/>
    <xdr:sp macro="" textlink="">
      <xdr:nvSpPr>
        <xdr:cNvPr id="696" name="テキスト ボックス 695"/>
        <xdr:cNvSpPr txBox="1"/>
      </xdr:nvSpPr>
      <xdr:spPr>
        <a:xfrm>
          <a:off x="15214111" y="1649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76612</xdr:rowOff>
    </xdr:from>
    <xdr:to>
      <xdr:col>76</xdr:col>
      <xdr:colOff>165100</xdr:colOff>
      <xdr:row>98</xdr:row>
      <xdr:rowOff>6762</xdr:rowOff>
    </xdr:to>
    <xdr:sp macro="" textlink="">
      <xdr:nvSpPr>
        <xdr:cNvPr id="697" name="楕円 696"/>
        <xdr:cNvSpPr/>
      </xdr:nvSpPr>
      <xdr:spPr>
        <a:xfrm>
          <a:off x="14541500" y="1670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23289</xdr:rowOff>
    </xdr:from>
    <xdr:ext cx="534377" cy="259045"/>
    <xdr:sp macro="" textlink="">
      <xdr:nvSpPr>
        <xdr:cNvPr id="698" name="テキスト ボックス 697"/>
        <xdr:cNvSpPr txBox="1"/>
      </xdr:nvSpPr>
      <xdr:spPr>
        <a:xfrm>
          <a:off x="14325111" y="1648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110370</xdr:rowOff>
    </xdr:from>
    <xdr:to>
      <xdr:col>72</xdr:col>
      <xdr:colOff>38100</xdr:colOff>
      <xdr:row>98</xdr:row>
      <xdr:rowOff>40520</xdr:rowOff>
    </xdr:to>
    <xdr:sp macro="" textlink="">
      <xdr:nvSpPr>
        <xdr:cNvPr id="699" name="楕円 698"/>
        <xdr:cNvSpPr/>
      </xdr:nvSpPr>
      <xdr:spPr>
        <a:xfrm>
          <a:off x="13652500" y="167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57047</xdr:rowOff>
    </xdr:from>
    <xdr:ext cx="534377" cy="259045"/>
    <xdr:sp macro="" textlink="">
      <xdr:nvSpPr>
        <xdr:cNvPr id="700" name="テキスト ボックス 699"/>
        <xdr:cNvSpPr txBox="1"/>
      </xdr:nvSpPr>
      <xdr:spPr>
        <a:xfrm>
          <a:off x="13436111" y="165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80023</xdr:rowOff>
    </xdr:from>
    <xdr:to>
      <xdr:col>67</xdr:col>
      <xdr:colOff>101600</xdr:colOff>
      <xdr:row>98</xdr:row>
      <xdr:rowOff>10173</xdr:rowOff>
    </xdr:to>
    <xdr:sp macro="" textlink="">
      <xdr:nvSpPr>
        <xdr:cNvPr id="701" name="楕円 700"/>
        <xdr:cNvSpPr/>
      </xdr:nvSpPr>
      <xdr:spPr>
        <a:xfrm>
          <a:off x="12763500" y="167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26700</xdr:rowOff>
    </xdr:from>
    <xdr:ext cx="534377" cy="259045"/>
    <xdr:sp macro="" textlink="">
      <xdr:nvSpPr>
        <xdr:cNvPr id="702" name="テキスト ボックス 701"/>
        <xdr:cNvSpPr txBox="1"/>
      </xdr:nvSpPr>
      <xdr:spPr>
        <a:xfrm>
          <a:off x="12547111" y="164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150803</xdr:rowOff>
    </xdr:from>
    <xdr:to>
      <xdr:col>116</xdr:col>
      <xdr:colOff>63500</xdr:colOff>
      <xdr:row>39</xdr:row>
      <xdr:rowOff>51689</xdr:rowOff>
    </xdr:to>
    <xdr:cxnSp macro="">
      <xdr:nvCxnSpPr>
        <xdr:cNvPr id="733" name="直線コネクタ 732"/>
        <xdr:cNvCxnSpPr/>
      </xdr:nvCxnSpPr>
      <xdr:spPr>
        <a:xfrm flipV="1">
          <a:off x="21323300" y="6665903"/>
          <a:ext cx="8382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139864</xdr:rowOff>
    </xdr:from>
    <xdr:to>
      <xdr:col>111</xdr:col>
      <xdr:colOff>177800</xdr:colOff>
      <xdr:row>39</xdr:row>
      <xdr:rowOff>51689</xdr:rowOff>
    </xdr:to>
    <xdr:cxnSp macro="">
      <xdr:nvCxnSpPr>
        <xdr:cNvPr id="736" name="直線コネクタ 735"/>
        <xdr:cNvCxnSpPr/>
      </xdr:nvCxnSpPr>
      <xdr:spPr>
        <a:xfrm>
          <a:off x="20434300" y="6654964"/>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139864</xdr:rowOff>
    </xdr:from>
    <xdr:to>
      <xdr:col>107</xdr:col>
      <xdr:colOff>50800</xdr:colOff>
      <xdr:row>39</xdr:row>
      <xdr:rowOff>98878</xdr:rowOff>
    </xdr:to>
    <xdr:cxnSp macro="">
      <xdr:nvCxnSpPr>
        <xdr:cNvPr id="739" name="直線コネクタ 738"/>
        <xdr:cNvCxnSpPr/>
      </xdr:nvCxnSpPr>
      <xdr:spPr>
        <a:xfrm flipV="1">
          <a:off x="19545300" y="6654964"/>
          <a:ext cx="889000" cy="13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100003</xdr:rowOff>
    </xdr:from>
    <xdr:to>
      <xdr:col>116</xdr:col>
      <xdr:colOff>114300</xdr:colOff>
      <xdr:row>39</xdr:row>
      <xdr:rowOff>30153</xdr:rowOff>
    </xdr:to>
    <xdr:sp macro="" textlink="">
      <xdr:nvSpPr>
        <xdr:cNvPr id="752" name="楕円 751"/>
        <xdr:cNvSpPr/>
      </xdr:nvSpPr>
      <xdr:spPr>
        <a:xfrm>
          <a:off x="22110700" y="661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14930</xdr:rowOff>
    </xdr:from>
    <xdr:ext cx="378565" cy="259045"/>
    <xdr:sp macro="" textlink="">
      <xdr:nvSpPr>
        <xdr:cNvPr id="753" name="投資及び出資金該当値テキスト"/>
        <xdr:cNvSpPr txBox="1"/>
      </xdr:nvSpPr>
      <xdr:spPr>
        <a:xfrm>
          <a:off x="22212300" y="6530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889</xdr:rowOff>
    </xdr:from>
    <xdr:to>
      <xdr:col>112</xdr:col>
      <xdr:colOff>38100</xdr:colOff>
      <xdr:row>39</xdr:row>
      <xdr:rowOff>102489</xdr:rowOff>
    </xdr:to>
    <xdr:sp macro="" textlink="">
      <xdr:nvSpPr>
        <xdr:cNvPr id="754" name="楕円 753"/>
        <xdr:cNvSpPr/>
      </xdr:nvSpPr>
      <xdr:spPr>
        <a:xfrm>
          <a:off x="21272500" y="66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93616</xdr:rowOff>
    </xdr:from>
    <xdr:ext cx="378565" cy="259045"/>
    <xdr:sp macro="" textlink="">
      <xdr:nvSpPr>
        <xdr:cNvPr id="755" name="テキスト ボックス 754"/>
        <xdr:cNvSpPr txBox="1"/>
      </xdr:nvSpPr>
      <xdr:spPr>
        <a:xfrm>
          <a:off x="21134017" y="6780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89064</xdr:rowOff>
    </xdr:from>
    <xdr:to>
      <xdr:col>107</xdr:col>
      <xdr:colOff>101600</xdr:colOff>
      <xdr:row>39</xdr:row>
      <xdr:rowOff>19214</xdr:rowOff>
    </xdr:to>
    <xdr:sp macro="" textlink="">
      <xdr:nvSpPr>
        <xdr:cNvPr id="756" name="楕円 755"/>
        <xdr:cNvSpPr/>
      </xdr:nvSpPr>
      <xdr:spPr>
        <a:xfrm>
          <a:off x="20383500" y="66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10341</xdr:rowOff>
    </xdr:from>
    <xdr:ext cx="378565" cy="259045"/>
    <xdr:sp macro="" textlink="">
      <xdr:nvSpPr>
        <xdr:cNvPr id="757" name="テキスト ボックス 756"/>
        <xdr:cNvSpPr txBox="1"/>
      </xdr:nvSpPr>
      <xdr:spPr>
        <a:xfrm>
          <a:off x="20245017" y="669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20828</xdr:rowOff>
    </xdr:from>
    <xdr:to>
      <xdr:col>116</xdr:col>
      <xdr:colOff>63500</xdr:colOff>
      <xdr:row>59</xdr:row>
      <xdr:rowOff>35611</xdr:rowOff>
    </xdr:to>
    <xdr:cxnSp macro="">
      <xdr:nvCxnSpPr>
        <xdr:cNvPr id="790" name="直線コネクタ 789"/>
        <xdr:cNvCxnSpPr/>
      </xdr:nvCxnSpPr>
      <xdr:spPr>
        <a:xfrm flipV="1">
          <a:off x="21323300" y="10136378"/>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35611</xdr:rowOff>
    </xdr:from>
    <xdr:to>
      <xdr:col>111</xdr:col>
      <xdr:colOff>177800</xdr:colOff>
      <xdr:row>59</xdr:row>
      <xdr:rowOff>40449</xdr:rowOff>
    </xdr:to>
    <xdr:cxnSp macro="">
      <xdr:nvCxnSpPr>
        <xdr:cNvPr id="793" name="直線コネクタ 792"/>
        <xdr:cNvCxnSpPr/>
      </xdr:nvCxnSpPr>
      <xdr:spPr>
        <a:xfrm flipV="1">
          <a:off x="20434300" y="10151161"/>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38735</xdr:rowOff>
    </xdr:from>
    <xdr:to>
      <xdr:col>107</xdr:col>
      <xdr:colOff>50800</xdr:colOff>
      <xdr:row>59</xdr:row>
      <xdr:rowOff>40449</xdr:rowOff>
    </xdr:to>
    <xdr:cxnSp macro="">
      <xdr:nvCxnSpPr>
        <xdr:cNvPr id="796" name="直線コネクタ 795"/>
        <xdr:cNvCxnSpPr/>
      </xdr:nvCxnSpPr>
      <xdr:spPr>
        <a:xfrm>
          <a:off x="19545300" y="1015428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38735</xdr:rowOff>
    </xdr:from>
    <xdr:to>
      <xdr:col>102</xdr:col>
      <xdr:colOff>114300</xdr:colOff>
      <xdr:row>59</xdr:row>
      <xdr:rowOff>38812</xdr:rowOff>
    </xdr:to>
    <xdr:cxnSp macro="">
      <xdr:nvCxnSpPr>
        <xdr:cNvPr id="799" name="直線コネクタ 798"/>
        <xdr:cNvCxnSpPr/>
      </xdr:nvCxnSpPr>
      <xdr:spPr>
        <a:xfrm flipV="1">
          <a:off x="18656300" y="10154285"/>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141478</xdr:rowOff>
    </xdr:from>
    <xdr:to>
      <xdr:col>116</xdr:col>
      <xdr:colOff>114300</xdr:colOff>
      <xdr:row>59</xdr:row>
      <xdr:rowOff>71628</xdr:rowOff>
    </xdr:to>
    <xdr:sp macro="" textlink="">
      <xdr:nvSpPr>
        <xdr:cNvPr id="809" name="楕円 808"/>
        <xdr:cNvSpPr/>
      </xdr:nvSpPr>
      <xdr:spPr>
        <a:xfrm>
          <a:off x="22110700" y="100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56405</xdr:rowOff>
    </xdr:from>
    <xdr:ext cx="378565" cy="259045"/>
    <xdr:sp macro="" textlink="">
      <xdr:nvSpPr>
        <xdr:cNvPr id="810" name="貸付金該当値テキスト"/>
        <xdr:cNvSpPr txBox="1"/>
      </xdr:nvSpPr>
      <xdr:spPr>
        <a:xfrm>
          <a:off x="22212300" y="10000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156261</xdr:rowOff>
    </xdr:from>
    <xdr:to>
      <xdr:col>112</xdr:col>
      <xdr:colOff>38100</xdr:colOff>
      <xdr:row>59</xdr:row>
      <xdr:rowOff>86411</xdr:rowOff>
    </xdr:to>
    <xdr:sp macro="" textlink="">
      <xdr:nvSpPr>
        <xdr:cNvPr id="811" name="楕円 810"/>
        <xdr:cNvSpPr/>
      </xdr:nvSpPr>
      <xdr:spPr>
        <a:xfrm>
          <a:off x="212725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77538</xdr:rowOff>
    </xdr:from>
    <xdr:ext cx="378565" cy="259045"/>
    <xdr:sp macro="" textlink="">
      <xdr:nvSpPr>
        <xdr:cNvPr id="812" name="テキスト ボックス 811"/>
        <xdr:cNvSpPr txBox="1"/>
      </xdr:nvSpPr>
      <xdr:spPr>
        <a:xfrm>
          <a:off x="21134017" y="101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161099</xdr:rowOff>
    </xdr:from>
    <xdr:to>
      <xdr:col>107</xdr:col>
      <xdr:colOff>101600</xdr:colOff>
      <xdr:row>59</xdr:row>
      <xdr:rowOff>91249</xdr:rowOff>
    </xdr:to>
    <xdr:sp macro="" textlink="">
      <xdr:nvSpPr>
        <xdr:cNvPr id="813" name="楕円 812"/>
        <xdr:cNvSpPr/>
      </xdr:nvSpPr>
      <xdr:spPr>
        <a:xfrm>
          <a:off x="20383500" y="101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82376</xdr:rowOff>
    </xdr:from>
    <xdr:ext cx="378565" cy="259045"/>
    <xdr:sp macro="" textlink="">
      <xdr:nvSpPr>
        <xdr:cNvPr id="814" name="テキスト ボックス 813"/>
        <xdr:cNvSpPr txBox="1"/>
      </xdr:nvSpPr>
      <xdr:spPr>
        <a:xfrm>
          <a:off x="20245017" y="10197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159385</xdr:rowOff>
    </xdr:from>
    <xdr:to>
      <xdr:col>102</xdr:col>
      <xdr:colOff>165100</xdr:colOff>
      <xdr:row>59</xdr:row>
      <xdr:rowOff>89535</xdr:rowOff>
    </xdr:to>
    <xdr:sp macro="" textlink="">
      <xdr:nvSpPr>
        <xdr:cNvPr id="815" name="楕円 814"/>
        <xdr:cNvSpPr/>
      </xdr:nvSpPr>
      <xdr:spPr>
        <a:xfrm>
          <a:off x="19494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80662</xdr:rowOff>
    </xdr:from>
    <xdr:ext cx="378565" cy="259045"/>
    <xdr:sp macro="" textlink="">
      <xdr:nvSpPr>
        <xdr:cNvPr id="816" name="テキスト ボックス 815"/>
        <xdr:cNvSpPr txBox="1"/>
      </xdr:nvSpPr>
      <xdr:spPr>
        <a:xfrm>
          <a:off x="19356017" y="10196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159462</xdr:rowOff>
    </xdr:from>
    <xdr:to>
      <xdr:col>98</xdr:col>
      <xdr:colOff>38100</xdr:colOff>
      <xdr:row>59</xdr:row>
      <xdr:rowOff>89612</xdr:rowOff>
    </xdr:to>
    <xdr:sp macro="" textlink="">
      <xdr:nvSpPr>
        <xdr:cNvPr id="817" name="楕円 816"/>
        <xdr:cNvSpPr/>
      </xdr:nvSpPr>
      <xdr:spPr>
        <a:xfrm>
          <a:off x="18605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80739</xdr:rowOff>
    </xdr:from>
    <xdr:ext cx="378565" cy="259045"/>
    <xdr:sp macro="" textlink="">
      <xdr:nvSpPr>
        <xdr:cNvPr id="818" name="テキスト ボックス 817"/>
        <xdr:cNvSpPr txBox="1"/>
      </xdr:nvSpPr>
      <xdr:spPr>
        <a:xfrm>
          <a:off x="18467017" y="1019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3149</xdr:rowOff>
    </xdr:from>
    <xdr:to>
      <xdr:col>116</xdr:col>
      <xdr:colOff>63500</xdr:colOff>
      <xdr:row>74</xdr:row>
      <xdr:rowOff>26200</xdr:rowOff>
    </xdr:to>
    <xdr:cxnSp macro="">
      <xdr:nvCxnSpPr>
        <xdr:cNvPr id="848" name="直線コネクタ 847"/>
        <xdr:cNvCxnSpPr/>
      </xdr:nvCxnSpPr>
      <xdr:spPr>
        <a:xfrm>
          <a:off x="21323300" y="12690449"/>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3149</xdr:rowOff>
    </xdr:from>
    <xdr:to>
      <xdr:col>111</xdr:col>
      <xdr:colOff>177800</xdr:colOff>
      <xdr:row>74</xdr:row>
      <xdr:rowOff>46927</xdr:rowOff>
    </xdr:to>
    <xdr:cxnSp macro="">
      <xdr:nvCxnSpPr>
        <xdr:cNvPr id="851" name="直線コネクタ 850"/>
        <xdr:cNvCxnSpPr/>
      </xdr:nvCxnSpPr>
      <xdr:spPr>
        <a:xfrm flipV="1">
          <a:off x="20434300" y="12690449"/>
          <a:ext cx="889000" cy="4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27039</xdr:rowOff>
    </xdr:from>
    <xdr:to>
      <xdr:col>107</xdr:col>
      <xdr:colOff>50800</xdr:colOff>
      <xdr:row>74</xdr:row>
      <xdr:rowOff>46927</xdr:rowOff>
    </xdr:to>
    <xdr:cxnSp macro="">
      <xdr:nvCxnSpPr>
        <xdr:cNvPr id="854" name="直線コネクタ 853"/>
        <xdr:cNvCxnSpPr/>
      </xdr:nvCxnSpPr>
      <xdr:spPr>
        <a:xfrm>
          <a:off x="19545300" y="12714339"/>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6" name="テキスト ボックス 855"/>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27039</xdr:rowOff>
    </xdr:from>
    <xdr:to>
      <xdr:col>102</xdr:col>
      <xdr:colOff>114300</xdr:colOff>
      <xdr:row>74</xdr:row>
      <xdr:rowOff>33325</xdr:rowOff>
    </xdr:to>
    <xdr:cxnSp macro="">
      <xdr:nvCxnSpPr>
        <xdr:cNvPr id="857" name="直線コネクタ 856"/>
        <xdr:cNvCxnSpPr/>
      </xdr:nvCxnSpPr>
      <xdr:spPr>
        <a:xfrm flipV="1">
          <a:off x="18656300" y="1271433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146850</xdr:rowOff>
    </xdr:from>
    <xdr:to>
      <xdr:col>116</xdr:col>
      <xdr:colOff>114300</xdr:colOff>
      <xdr:row>74</xdr:row>
      <xdr:rowOff>77000</xdr:rowOff>
    </xdr:to>
    <xdr:sp macro="" textlink="">
      <xdr:nvSpPr>
        <xdr:cNvPr id="867" name="楕円 866"/>
        <xdr:cNvSpPr/>
      </xdr:nvSpPr>
      <xdr:spPr>
        <a:xfrm>
          <a:off x="22110700" y="126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169727</xdr:rowOff>
    </xdr:from>
    <xdr:ext cx="534377" cy="259045"/>
    <xdr:sp macro="" textlink="">
      <xdr:nvSpPr>
        <xdr:cNvPr id="868" name="繰出金該当値テキスト"/>
        <xdr:cNvSpPr txBox="1"/>
      </xdr:nvSpPr>
      <xdr:spPr>
        <a:xfrm>
          <a:off x="22212300" y="1251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123799</xdr:rowOff>
    </xdr:from>
    <xdr:to>
      <xdr:col>112</xdr:col>
      <xdr:colOff>38100</xdr:colOff>
      <xdr:row>74</xdr:row>
      <xdr:rowOff>53949</xdr:rowOff>
    </xdr:to>
    <xdr:sp macro="" textlink="">
      <xdr:nvSpPr>
        <xdr:cNvPr id="869" name="楕円 868"/>
        <xdr:cNvSpPr/>
      </xdr:nvSpPr>
      <xdr:spPr>
        <a:xfrm>
          <a:off x="21272500" y="126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70476</xdr:rowOff>
    </xdr:from>
    <xdr:ext cx="534377" cy="259045"/>
    <xdr:sp macro="" textlink="">
      <xdr:nvSpPr>
        <xdr:cNvPr id="870" name="テキスト ボックス 869"/>
        <xdr:cNvSpPr txBox="1"/>
      </xdr:nvSpPr>
      <xdr:spPr>
        <a:xfrm>
          <a:off x="21056111" y="124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167577</xdr:rowOff>
    </xdr:from>
    <xdr:to>
      <xdr:col>107</xdr:col>
      <xdr:colOff>101600</xdr:colOff>
      <xdr:row>74</xdr:row>
      <xdr:rowOff>97727</xdr:rowOff>
    </xdr:to>
    <xdr:sp macro="" textlink="">
      <xdr:nvSpPr>
        <xdr:cNvPr id="871" name="楕円 870"/>
        <xdr:cNvSpPr/>
      </xdr:nvSpPr>
      <xdr:spPr>
        <a:xfrm>
          <a:off x="20383500" y="126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114254</xdr:rowOff>
    </xdr:from>
    <xdr:ext cx="534377" cy="259045"/>
    <xdr:sp macro="" textlink="">
      <xdr:nvSpPr>
        <xdr:cNvPr id="872" name="テキスト ボックス 871"/>
        <xdr:cNvSpPr txBox="1"/>
      </xdr:nvSpPr>
      <xdr:spPr>
        <a:xfrm>
          <a:off x="20167111" y="124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147689</xdr:rowOff>
    </xdr:from>
    <xdr:to>
      <xdr:col>102</xdr:col>
      <xdr:colOff>165100</xdr:colOff>
      <xdr:row>74</xdr:row>
      <xdr:rowOff>77839</xdr:rowOff>
    </xdr:to>
    <xdr:sp macro="" textlink="">
      <xdr:nvSpPr>
        <xdr:cNvPr id="873" name="楕円 872"/>
        <xdr:cNvSpPr/>
      </xdr:nvSpPr>
      <xdr:spPr>
        <a:xfrm>
          <a:off x="19494500" y="126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94366</xdr:rowOff>
    </xdr:from>
    <xdr:ext cx="534377" cy="259045"/>
    <xdr:sp macro="" textlink="">
      <xdr:nvSpPr>
        <xdr:cNvPr id="874" name="テキスト ボックス 873"/>
        <xdr:cNvSpPr txBox="1"/>
      </xdr:nvSpPr>
      <xdr:spPr>
        <a:xfrm>
          <a:off x="19278111" y="124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153975</xdr:rowOff>
    </xdr:from>
    <xdr:to>
      <xdr:col>98</xdr:col>
      <xdr:colOff>38100</xdr:colOff>
      <xdr:row>74</xdr:row>
      <xdr:rowOff>84125</xdr:rowOff>
    </xdr:to>
    <xdr:sp macro="" textlink="">
      <xdr:nvSpPr>
        <xdr:cNvPr id="875" name="楕円 874"/>
        <xdr:cNvSpPr/>
      </xdr:nvSpPr>
      <xdr:spPr>
        <a:xfrm>
          <a:off x="18605500" y="126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100652</xdr:rowOff>
    </xdr:from>
    <xdr:ext cx="534377" cy="259045"/>
    <xdr:sp macro="" textlink="">
      <xdr:nvSpPr>
        <xdr:cNvPr id="876" name="テキスト ボックス 875"/>
        <xdr:cNvSpPr txBox="1"/>
      </xdr:nvSpPr>
      <xdr:spPr>
        <a:xfrm>
          <a:off x="18389111" y="124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義務的経費についてみると、人件費については住民一人当たり</a:t>
          </a:r>
          <a:r>
            <a:rPr kumimoji="1" lang="en-US" altLang="ja-JP" sz="1300">
              <a:solidFill>
                <a:srgbClr val="FF0000"/>
              </a:solidFill>
              <a:latin typeface="ＭＳ Ｐゴシック" panose="020B0600070205080204" pitchFamily="50" charset="-128"/>
              <a:ea typeface="ＭＳ Ｐゴシック" panose="020B0600070205080204" pitchFamily="50" charset="-128"/>
            </a:rPr>
            <a:t>63,405</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円となっており、類似団体平均より高い状況が続いている。今後は、人事給与・定員適正化に取り組むとともに、技能労務職の退職不補充により人件費の抑制を図る。扶助費については、住民一人当たり</a:t>
          </a:r>
          <a:r>
            <a:rPr kumimoji="1" lang="en-US" altLang="ja-JP" sz="1300">
              <a:solidFill>
                <a:srgbClr val="FF0000"/>
              </a:solidFill>
              <a:latin typeface="ＭＳ Ｐゴシック" panose="020B0600070205080204" pitchFamily="50" charset="-128"/>
              <a:ea typeface="ＭＳ Ｐゴシック" panose="020B0600070205080204" pitchFamily="50" charset="-128"/>
            </a:rPr>
            <a:t>145,585</a:t>
          </a:r>
          <a:r>
            <a:rPr kumimoji="1" lang="ja-JP" altLang="en-US" sz="1300">
              <a:latin typeface="ＭＳ Ｐゴシック" panose="020B0600070205080204" pitchFamily="50" charset="-128"/>
              <a:ea typeface="ＭＳ Ｐゴシック" panose="020B0600070205080204" pitchFamily="50" charset="-128"/>
            </a:rPr>
            <a:t>円となっている。類似団体順位において</a:t>
          </a:r>
          <a:r>
            <a:rPr kumimoji="1" lang="en-US" altLang="ja-JP" sz="1300">
              <a:solidFill>
                <a:srgbClr val="FF0000"/>
              </a:solidFill>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となっており、高い水準となっている。本市の大きな課題である増大する扶助費については、引き続き生活困窮者の自立支援事業などを進めることで抑制を図る。最後に公債費については、過去からの起債抑制により類似団体と比べても低い水準となっている。今後は市内公共施設老朽化に伴う改修工事等が見込まれることから、実質公債費比率の動向には注視していく必要がある。</a:t>
          </a:r>
        </a:p>
        <a:p>
          <a:r>
            <a:rPr kumimoji="1" lang="ja-JP" altLang="en-US" sz="1300">
              <a:latin typeface="ＭＳ Ｐゴシック" panose="020B0600070205080204" pitchFamily="50" charset="-128"/>
              <a:ea typeface="ＭＳ Ｐゴシック" panose="020B0600070205080204" pitchFamily="50" charset="-128"/>
            </a:rPr>
            <a:t>　普通建設事業費全体においては住民一人当たり</a:t>
          </a:r>
          <a:r>
            <a:rPr kumimoji="1" lang="en-US" altLang="ja-JP" sz="1300">
              <a:solidFill>
                <a:srgbClr val="FF0000"/>
              </a:solidFill>
              <a:latin typeface="ＭＳ Ｐゴシック" panose="020B0600070205080204" pitchFamily="50" charset="-128"/>
              <a:ea typeface="ＭＳ Ｐゴシック" panose="020B0600070205080204" pitchFamily="50" charset="-128"/>
            </a:rPr>
            <a:t>71,997</a:t>
          </a:r>
          <a:r>
            <a:rPr kumimoji="1" lang="ja-JP" altLang="en-US" sz="1300">
              <a:latin typeface="ＭＳ Ｐゴシック" panose="020B0600070205080204" pitchFamily="50" charset="-128"/>
              <a:ea typeface="ＭＳ Ｐゴシック" panose="020B0600070205080204" pitchFamily="50" charset="-128"/>
            </a:rPr>
            <a:t>円となっている。市役所の建替工事により、前年度と比べ大幅な増となっている。物件費については住民一人当たり</a:t>
          </a:r>
          <a:r>
            <a:rPr kumimoji="1" lang="en-US" altLang="ja-JP" sz="1300">
              <a:solidFill>
                <a:srgbClr val="FF0000"/>
              </a:solidFill>
              <a:latin typeface="ＭＳ Ｐゴシック" panose="020B0600070205080204" pitchFamily="50" charset="-128"/>
              <a:ea typeface="ＭＳ Ｐゴシック" panose="020B0600070205080204" pitchFamily="50" charset="-128"/>
            </a:rPr>
            <a:t>57,338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円となっており類似団体平均に比べて低い水準となっている。これは保育所や一部の小学校給食業務を直営で行っていることなどが要因だが、令和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年度はごみの戸別収集開始等に伴い増額となっている。補助費等については住民一人当たり</a:t>
          </a:r>
          <a:r>
            <a:rPr kumimoji="1" lang="en-US" altLang="ja-JP" sz="1300">
              <a:solidFill>
                <a:srgbClr val="FF0000"/>
              </a:solidFill>
              <a:latin typeface="ＭＳ Ｐゴシック" panose="020B0600070205080204" pitchFamily="50" charset="-128"/>
              <a:ea typeface="ＭＳ Ｐゴシック" panose="020B0600070205080204" pitchFamily="50" charset="-128"/>
            </a:rPr>
            <a:t>145,256</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年度は新型コロナウイルス感染症対策関係に対する補助金額の皆増などにより、前年度より大幅な増額となっている。繰出金については住民一人当</a:t>
          </a:r>
          <a:r>
            <a:rPr kumimoji="1" lang="en-US" altLang="ja-JP" sz="1300">
              <a:solidFill>
                <a:srgbClr val="FF0000"/>
              </a:solidFill>
              <a:latin typeface="ＭＳ Ｐゴシック" panose="020B0600070205080204" pitchFamily="50" charset="-128"/>
              <a:ea typeface="ＭＳ Ｐゴシック" panose="020B0600070205080204" pitchFamily="50" charset="-128"/>
            </a:rPr>
            <a:t>42,979</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円となっており類似団体平均に比べて高い水準となっているため、介護予防事業を推進するなど引き続き繰出金の抑制に努める。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74,905
73,570
10.23
43,641,136
42,404,538
1,164,259
15,656,677
21,335,703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135585</xdr:rowOff>
    </xdr:from>
    <xdr:to>
      <xdr:col>24</xdr:col>
      <xdr:colOff>63500</xdr:colOff>
      <xdr:row>33</xdr:row>
      <xdr:rowOff>137871</xdr:rowOff>
    </xdr:to>
    <xdr:cxnSp macro="">
      <xdr:nvCxnSpPr>
        <xdr:cNvPr id="59" name="直線コネクタ 58"/>
        <xdr:cNvCxnSpPr/>
      </xdr:nvCxnSpPr>
      <xdr:spPr>
        <a:xfrm>
          <a:off x="3797300" y="579343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112268</xdr:rowOff>
    </xdr:from>
    <xdr:to>
      <xdr:col>19</xdr:col>
      <xdr:colOff>177800</xdr:colOff>
      <xdr:row>33</xdr:row>
      <xdr:rowOff>135585</xdr:rowOff>
    </xdr:to>
    <xdr:cxnSp macro="">
      <xdr:nvCxnSpPr>
        <xdr:cNvPr id="62" name="直線コネクタ 61"/>
        <xdr:cNvCxnSpPr/>
      </xdr:nvCxnSpPr>
      <xdr:spPr>
        <a:xfrm>
          <a:off x="2908300" y="577011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112268</xdr:rowOff>
    </xdr:from>
    <xdr:to>
      <xdr:col>15</xdr:col>
      <xdr:colOff>50800</xdr:colOff>
      <xdr:row>33</xdr:row>
      <xdr:rowOff>166675</xdr:rowOff>
    </xdr:to>
    <xdr:cxnSp macro="">
      <xdr:nvCxnSpPr>
        <xdr:cNvPr id="65" name="直線コネクタ 64"/>
        <xdr:cNvCxnSpPr/>
      </xdr:nvCxnSpPr>
      <xdr:spPr>
        <a:xfrm flipV="1">
          <a:off x="2019300" y="5770118"/>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153416</xdr:rowOff>
    </xdr:from>
    <xdr:to>
      <xdr:col>10</xdr:col>
      <xdr:colOff>114300</xdr:colOff>
      <xdr:row>33</xdr:row>
      <xdr:rowOff>166675</xdr:rowOff>
    </xdr:to>
    <xdr:cxnSp macro="">
      <xdr:nvCxnSpPr>
        <xdr:cNvPr id="68" name="直線コネクタ 67"/>
        <xdr:cNvCxnSpPr/>
      </xdr:nvCxnSpPr>
      <xdr:spPr>
        <a:xfrm>
          <a:off x="1130300" y="581126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87071</xdr:rowOff>
    </xdr:from>
    <xdr:to>
      <xdr:col>24</xdr:col>
      <xdr:colOff>114300</xdr:colOff>
      <xdr:row>34</xdr:row>
      <xdr:rowOff>17221</xdr:rowOff>
    </xdr:to>
    <xdr:sp macro="" textlink="">
      <xdr:nvSpPr>
        <xdr:cNvPr id="78" name="楕円 77"/>
        <xdr:cNvSpPr/>
      </xdr:nvSpPr>
      <xdr:spPr>
        <a:xfrm>
          <a:off x="45847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109948</xdr:rowOff>
    </xdr:from>
    <xdr:ext cx="469744" cy="259045"/>
    <xdr:sp macro="" textlink="">
      <xdr:nvSpPr>
        <xdr:cNvPr id="79" name="議会費該当値テキスト"/>
        <xdr:cNvSpPr txBox="1"/>
      </xdr:nvSpPr>
      <xdr:spPr>
        <a:xfrm>
          <a:off x="4686300" y="559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84785</xdr:rowOff>
    </xdr:from>
    <xdr:to>
      <xdr:col>20</xdr:col>
      <xdr:colOff>38100</xdr:colOff>
      <xdr:row>34</xdr:row>
      <xdr:rowOff>14935</xdr:rowOff>
    </xdr:to>
    <xdr:sp macro="" textlink="">
      <xdr:nvSpPr>
        <xdr:cNvPr id="80" name="楕円 79"/>
        <xdr:cNvSpPr/>
      </xdr:nvSpPr>
      <xdr:spPr>
        <a:xfrm>
          <a:off x="3746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31462</xdr:rowOff>
    </xdr:from>
    <xdr:ext cx="469744" cy="259045"/>
    <xdr:sp macro="" textlink="">
      <xdr:nvSpPr>
        <xdr:cNvPr id="81" name="テキスト ボックス 80"/>
        <xdr:cNvSpPr txBox="1"/>
      </xdr:nvSpPr>
      <xdr:spPr>
        <a:xfrm>
          <a:off x="3562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61468</xdr:rowOff>
    </xdr:from>
    <xdr:to>
      <xdr:col>15</xdr:col>
      <xdr:colOff>101600</xdr:colOff>
      <xdr:row>33</xdr:row>
      <xdr:rowOff>163068</xdr:rowOff>
    </xdr:to>
    <xdr:sp macro="" textlink="">
      <xdr:nvSpPr>
        <xdr:cNvPr id="82" name="楕円 81"/>
        <xdr:cNvSpPr/>
      </xdr:nvSpPr>
      <xdr:spPr>
        <a:xfrm>
          <a:off x="2857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8145</xdr:rowOff>
    </xdr:from>
    <xdr:ext cx="469744" cy="259045"/>
    <xdr:sp macro="" textlink="">
      <xdr:nvSpPr>
        <xdr:cNvPr id="83" name="テキスト ボックス 82"/>
        <xdr:cNvSpPr txBox="1"/>
      </xdr:nvSpPr>
      <xdr:spPr>
        <a:xfrm>
          <a:off x="2673428"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115875</xdr:rowOff>
    </xdr:from>
    <xdr:to>
      <xdr:col>10</xdr:col>
      <xdr:colOff>165100</xdr:colOff>
      <xdr:row>34</xdr:row>
      <xdr:rowOff>46025</xdr:rowOff>
    </xdr:to>
    <xdr:sp macro="" textlink="">
      <xdr:nvSpPr>
        <xdr:cNvPr id="84" name="楕円 83"/>
        <xdr:cNvSpPr/>
      </xdr:nvSpPr>
      <xdr:spPr>
        <a:xfrm>
          <a:off x="1968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62552</xdr:rowOff>
    </xdr:from>
    <xdr:ext cx="469744" cy="259045"/>
    <xdr:sp macro="" textlink="">
      <xdr:nvSpPr>
        <xdr:cNvPr id="85" name="テキスト ボックス 84"/>
        <xdr:cNvSpPr txBox="1"/>
      </xdr:nvSpPr>
      <xdr:spPr>
        <a:xfrm>
          <a:off x="1784428" y="55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102616</xdr:rowOff>
    </xdr:from>
    <xdr:to>
      <xdr:col>6</xdr:col>
      <xdr:colOff>38100</xdr:colOff>
      <xdr:row>34</xdr:row>
      <xdr:rowOff>32766</xdr:rowOff>
    </xdr:to>
    <xdr:sp macro="" textlink="">
      <xdr:nvSpPr>
        <xdr:cNvPr id="86" name="楕円 85"/>
        <xdr:cNvSpPr/>
      </xdr:nvSpPr>
      <xdr:spPr>
        <a:xfrm>
          <a:off x="10795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49293</xdr:rowOff>
    </xdr:from>
    <xdr:ext cx="469744" cy="259045"/>
    <xdr:sp macro="" textlink="">
      <xdr:nvSpPr>
        <xdr:cNvPr id="87" name="テキスト ボックス 86"/>
        <xdr:cNvSpPr txBox="1"/>
      </xdr:nvSpPr>
      <xdr:spPr>
        <a:xfrm>
          <a:off x="895428" y="553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158376</xdr:rowOff>
    </xdr:from>
    <xdr:to>
      <xdr:col>24</xdr:col>
      <xdr:colOff>63500</xdr:colOff>
      <xdr:row>58</xdr:row>
      <xdr:rowOff>111163</xdr:rowOff>
    </xdr:to>
    <xdr:cxnSp macro="">
      <xdr:nvCxnSpPr>
        <xdr:cNvPr id="117" name="直線コネクタ 116"/>
        <xdr:cNvCxnSpPr/>
      </xdr:nvCxnSpPr>
      <xdr:spPr>
        <a:xfrm flipV="1">
          <a:off x="3797300" y="9073776"/>
          <a:ext cx="838200" cy="98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111163</xdr:rowOff>
    </xdr:from>
    <xdr:to>
      <xdr:col>19</xdr:col>
      <xdr:colOff>177800</xdr:colOff>
      <xdr:row>59</xdr:row>
      <xdr:rowOff>21072</xdr:rowOff>
    </xdr:to>
    <xdr:cxnSp macro="">
      <xdr:nvCxnSpPr>
        <xdr:cNvPr id="120" name="直線コネクタ 119"/>
        <xdr:cNvCxnSpPr/>
      </xdr:nvCxnSpPr>
      <xdr:spPr>
        <a:xfrm flipV="1">
          <a:off x="2908300" y="10055263"/>
          <a:ext cx="889000" cy="8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21072</xdr:rowOff>
    </xdr:from>
    <xdr:to>
      <xdr:col>15</xdr:col>
      <xdr:colOff>50800</xdr:colOff>
      <xdr:row>59</xdr:row>
      <xdr:rowOff>73437</xdr:rowOff>
    </xdr:to>
    <xdr:cxnSp macro="">
      <xdr:nvCxnSpPr>
        <xdr:cNvPr id="123" name="直線コネクタ 122"/>
        <xdr:cNvCxnSpPr/>
      </xdr:nvCxnSpPr>
      <xdr:spPr>
        <a:xfrm flipV="1">
          <a:off x="2019300" y="10136622"/>
          <a:ext cx="889000" cy="5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48984</xdr:rowOff>
    </xdr:from>
    <xdr:to>
      <xdr:col>10</xdr:col>
      <xdr:colOff>114300</xdr:colOff>
      <xdr:row>59</xdr:row>
      <xdr:rowOff>73437</xdr:rowOff>
    </xdr:to>
    <xdr:cxnSp macro="">
      <xdr:nvCxnSpPr>
        <xdr:cNvPr id="126" name="直線コネクタ 125"/>
        <xdr:cNvCxnSpPr/>
      </xdr:nvCxnSpPr>
      <xdr:spPr>
        <a:xfrm>
          <a:off x="1130300" y="10164534"/>
          <a:ext cx="889000" cy="2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107576</xdr:rowOff>
    </xdr:from>
    <xdr:to>
      <xdr:col>24</xdr:col>
      <xdr:colOff>114300</xdr:colOff>
      <xdr:row>53</xdr:row>
      <xdr:rowOff>37726</xdr:rowOff>
    </xdr:to>
    <xdr:sp macro="" textlink="">
      <xdr:nvSpPr>
        <xdr:cNvPr id="136" name="楕円 135"/>
        <xdr:cNvSpPr/>
      </xdr:nvSpPr>
      <xdr:spPr>
        <a:xfrm>
          <a:off x="4584700" y="902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130453</xdr:rowOff>
    </xdr:from>
    <xdr:ext cx="599010" cy="259045"/>
    <xdr:sp macro="" textlink="">
      <xdr:nvSpPr>
        <xdr:cNvPr id="137" name="総務費該当値テキスト"/>
        <xdr:cNvSpPr txBox="1"/>
      </xdr:nvSpPr>
      <xdr:spPr>
        <a:xfrm>
          <a:off x="4686300" y="887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60363</xdr:rowOff>
    </xdr:from>
    <xdr:to>
      <xdr:col>20</xdr:col>
      <xdr:colOff>38100</xdr:colOff>
      <xdr:row>58</xdr:row>
      <xdr:rowOff>161963</xdr:rowOff>
    </xdr:to>
    <xdr:sp macro="" textlink="">
      <xdr:nvSpPr>
        <xdr:cNvPr id="138" name="楕円 137"/>
        <xdr:cNvSpPr/>
      </xdr:nvSpPr>
      <xdr:spPr>
        <a:xfrm>
          <a:off x="3746500" y="100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7040</xdr:rowOff>
    </xdr:from>
    <xdr:ext cx="534377" cy="259045"/>
    <xdr:sp macro="" textlink="">
      <xdr:nvSpPr>
        <xdr:cNvPr id="139" name="テキスト ボックス 138"/>
        <xdr:cNvSpPr txBox="1"/>
      </xdr:nvSpPr>
      <xdr:spPr>
        <a:xfrm>
          <a:off x="3530111" y="97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141722</xdr:rowOff>
    </xdr:from>
    <xdr:to>
      <xdr:col>15</xdr:col>
      <xdr:colOff>101600</xdr:colOff>
      <xdr:row>59</xdr:row>
      <xdr:rowOff>71872</xdr:rowOff>
    </xdr:to>
    <xdr:sp macro="" textlink="">
      <xdr:nvSpPr>
        <xdr:cNvPr id="140" name="楕円 139"/>
        <xdr:cNvSpPr/>
      </xdr:nvSpPr>
      <xdr:spPr>
        <a:xfrm>
          <a:off x="2857500" y="100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88399</xdr:rowOff>
    </xdr:from>
    <xdr:ext cx="534377" cy="259045"/>
    <xdr:sp macro="" textlink="">
      <xdr:nvSpPr>
        <xdr:cNvPr id="141" name="テキスト ボックス 140"/>
        <xdr:cNvSpPr txBox="1"/>
      </xdr:nvSpPr>
      <xdr:spPr>
        <a:xfrm>
          <a:off x="2641111" y="986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22637</xdr:rowOff>
    </xdr:from>
    <xdr:to>
      <xdr:col>10</xdr:col>
      <xdr:colOff>165100</xdr:colOff>
      <xdr:row>59</xdr:row>
      <xdr:rowOff>124237</xdr:rowOff>
    </xdr:to>
    <xdr:sp macro="" textlink="">
      <xdr:nvSpPr>
        <xdr:cNvPr id="142" name="楕円 141"/>
        <xdr:cNvSpPr/>
      </xdr:nvSpPr>
      <xdr:spPr>
        <a:xfrm>
          <a:off x="1968500" y="1013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115364</xdr:rowOff>
    </xdr:from>
    <xdr:ext cx="534377" cy="259045"/>
    <xdr:sp macro="" textlink="">
      <xdr:nvSpPr>
        <xdr:cNvPr id="143" name="テキスト ボックス 142"/>
        <xdr:cNvSpPr txBox="1"/>
      </xdr:nvSpPr>
      <xdr:spPr>
        <a:xfrm>
          <a:off x="1752111" y="102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169634</xdr:rowOff>
    </xdr:from>
    <xdr:to>
      <xdr:col>6</xdr:col>
      <xdr:colOff>38100</xdr:colOff>
      <xdr:row>59</xdr:row>
      <xdr:rowOff>99784</xdr:rowOff>
    </xdr:to>
    <xdr:sp macro="" textlink="">
      <xdr:nvSpPr>
        <xdr:cNvPr id="144" name="楕円 143"/>
        <xdr:cNvSpPr/>
      </xdr:nvSpPr>
      <xdr:spPr>
        <a:xfrm>
          <a:off x="1079500" y="101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116311</xdr:rowOff>
    </xdr:from>
    <xdr:ext cx="534377" cy="259045"/>
    <xdr:sp macro="" textlink="">
      <xdr:nvSpPr>
        <xdr:cNvPr id="145" name="テキスト ボックス 144"/>
        <xdr:cNvSpPr txBox="1"/>
      </xdr:nvSpPr>
      <xdr:spPr>
        <a:xfrm>
          <a:off x="863111" y="988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40716</xdr:rowOff>
    </xdr:from>
    <xdr:to>
      <xdr:col>24</xdr:col>
      <xdr:colOff>63500</xdr:colOff>
      <xdr:row>71</xdr:row>
      <xdr:rowOff>58275</xdr:rowOff>
    </xdr:to>
    <xdr:cxnSp macro="">
      <xdr:nvCxnSpPr>
        <xdr:cNvPr id="177" name="直線コネクタ 176"/>
        <xdr:cNvCxnSpPr/>
      </xdr:nvCxnSpPr>
      <xdr:spPr>
        <a:xfrm flipV="1">
          <a:off x="3797300" y="12213666"/>
          <a:ext cx="838200" cy="1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116215</xdr:rowOff>
    </xdr:from>
    <xdr:ext cx="599010" cy="259045"/>
    <xdr:sp macro="" textlink="">
      <xdr:nvSpPr>
        <xdr:cNvPr id="178" name="民生費平均値テキスト"/>
        <xdr:cNvSpPr txBox="1"/>
      </xdr:nvSpPr>
      <xdr:spPr>
        <a:xfrm>
          <a:off x="4686300" y="12803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53148</xdr:rowOff>
    </xdr:from>
    <xdr:to>
      <xdr:col>19</xdr:col>
      <xdr:colOff>177800</xdr:colOff>
      <xdr:row>71</xdr:row>
      <xdr:rowOff>58275</xdr:rowOff>
    </xdr:to>
    <xdr:cxnSp macro="">
      <xdr:nvCxnSpPr>
        <xdr:cNvPr id="180" name="直線コネクタ 179"/>
        <xdr:cNvCxnSpPr/>
      </xdr:nvCxnSpPr>
      <xdr:spPr>
        <a:xfrm>
          <a:off x="2908300" y="12226098"/>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140642</xdr:rowOff>
    </xdr:from>
    <xdr:ext cx="599010" cy="259045"/>
    <xdr:sp macro="" textlink="">
      <xdr:nvSpPr>
        <xdr:cNvPr id="182" name="テキスト ボックス 181"/>
        <xdr:cNvSpPr txBox="1"/>
      </xdr:nvSpPr>
      <xdr:spPr>
        <a:xfrm>
          <a:off x="3497795" y="129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53148</xdr:rowOff>
    </xdr:from>
    <xdr:to>
      <xdr:col>15</xdr:col>
      <xdr:colOff>50800</xdr:colOff>
      <xdr:row>71</xdr:row>
      <xdr:rowOff>70456</xdr:rowOff>
    </xdr:to>
    <xdr:cxnSp macro="">
      <xdr:nvCxnSpPr>
        <xdr:cNvPr id="183" name="直線コネクタ 182"/>
        <xdr:cNvCxnSpPr/>
      </xdr:nvCxnSpPr>
      <xdr:spPr>
        <a:xfrm flipV="1">
          <a:off x="2019300" y="12226098"/>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70456</xdr:rowOff>
    </xdr:from>
    <xdr:to>
      <xdr:col>10</xdr:col>
      <xdr:colOff>114300</xdr:colOff>
      <xdr:row>71</xdr:row>
      <xdr:rowOff>115044</xdr:rowOff>
    </xdr:to>
    <xdr:cxnSp macro="">
      <xdr:nvCxnSpPr>
        <xdr:cNvPr id="186" name="直線コネクタ 185"/>
        <xdr:cNvCxnSpPr/>
      </xdr:nvCxnSpPr>
      <xdr:spPr>
        <a:xfrm flipV="1">
          <a:off x="1130300" y="12243406"/>
          <a:ext cx="8890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161366</xdr:rowOff>
    </xdr:from>
    <xdr:to>
      <xdr:col>24</xdr:col>
      <xdr:colOff>114300</xdr:colOff>
      <xdr:row>71</xdr:row>
      <xdr:rowOff>91516</xdr:rowOff>
    </xdr:to>
    <xdr:sp macro="" textlink="">
      <xdr:nvSpPr>
        <xdr:cNvPr id="196" name="楕円 195"/>
        <xdr:cNvSpPr/>
      </xdr:nvSpPr>
      <xdr:spPr>
        <a:xfrm>
          <a:off x="4584700" y="121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76293</xdr:rowOff>
    </xdr:from>
    <xdr:ext cx="599010" cy="259045"/>
    <xdr:sp macro="" textlink="">
      <xdr:nvSpPr>
        <xdr:cNvPr id="197" name="民生費該当値テキスト"/>
        <xdr:cNvSpPr txBox="1"/>
      </xdr:nvSpPr>
      <xdr:spPr>
        <a:xfrm>
          <a:off x="4686300" y="1207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7475</xdr:rowOff>
    </xdr:from>
    <xdr:to>
      <xdr:col>20</xdr:col>
      <xdr:colOff>38100</xdr:colOff>
      <xdr:row>71</xdr:row>
      <xdr:rowOff>109075</xdr:rowOff>
    </xdr:to>
    <xdr:sp macro="" textlink="">
      <xdr:nvSpPr>
        <xdr:cNvPr id="198" name="楕円 197"/>
        <xdr:cNvSpPr/>
      </xdr:nvSpPr>
      <xdr:spPr>
        <a:xfrm>
          <a:off x="3746500" y="121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125602</xdr:rowOff>
    </xdr:from>
    <xdr:ext cx="599010" cy="259045"/>
    <xdr:sp macro="" textlink="">
      <xdr:nvSpPr>
        <xdr:cNvPr id="199" name="テキスト ボックス 198"/>
        <xdr:cNvSpPr txBox="1"/>
      </xdr:nvSpPr>
      <xdr:spPr>
        <a:xfrm>
          <a:off x="3497795" y="1195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2348</xdr:rowOff>
    </xdr:from>
    <xdr:to>
      <xdr:col>15</xdr:col>
      <xdr:colOff>101600</xdr:colOff>
      <xdr:row>71</xdr:row>
      <xdr:rowOff>103948</xdr:rowOff>
    </xdr:to>
    <xdr:sp macro="" textlink="">
      <xdr:nvSpPr>
        <xdr:cNvPr id="200" name="楕円 199"/>
        <xdr:cNvSpPr/>
      </xdr:nvSpPr>
      <xdr:spPr>
        <a:xfrm>
          <a:off x="2857500" y="121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120475</xdr:rowOff>
    </xdr:from>
    <xdr:ext cx="599010" cy="259045"/>
    <xdr:sp macro="" textlink="">
      <xdr:nvSpPr>
        <xdr:cNvPr id="201" name="テキスト ボックス 200"/>
        <xdr:cNvSpPr txBox="1"/>
      </xdr:nvSpPr>
      <xdr:spPr>
        <a:xfrm>
          <a:off x="2608795" y="1195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19656</xdr:rowOff>
    </xdr:from>
    <xdr:to>
      <xdr:col>10</xdr:col>
      <xdr:colOff>165100</xdr:colOff>
      <xdr:row>71</xdr:row>
      <xdr:rowOff>121256</xdr:rowOff>
    </xdr:to>
    <xdr:sp macro="" textlink="">
      <xdr:nvSpPr>
        <xdr:cNvPr id="202" name="楕円 201"/>
        <xdr:cNvSpPr/>
      </xdr:nvSpPr>
      <xdr:spPr>
        <a:xfrm>
          <a:off x="1968500" y="121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137783</xdr:rowOff>
    </xdr:from>
    <xdr:ext cx="599010" cy="259045"/>
    <xdr:sp macro="" textlink="">
      <xdr:nvSpPr>
        <xdr:cNvPr id="203" name="テキスト ボックス 202"/>
        <xdr:cNvSpPr txBox="1"/>
      </xdr:nvSpPr>
      <xdr:spPr>
        <a:xfrm>
          <a:off x="1719795" y="1196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64244</xdr:rowOff>
    </xdr:from>
    <xdr:to>
      <xdr:col>6</xdr:col>
      <xdr:colOff>38100</xdr:colOff>
      <xdr:row>71</xdr:row>
      <xdr:rowOff>165844</xdr:rowOff>
    </xdr:to>
    <xdr:sp macro="" textlink="">
      <xdr:nvSpPr>
        <xdr:cNvPr id="204" name="楕円 203"/>
        <xdr:cNvSpPr/>
      </xdr:nvSpPr>
      <xdr:spPr>
        <a:xfrm>
          <a:off x="1079500" y="122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10921</xdr:rowOff>
    </xdr:from>
    <xdr:ext cx="599010" cy="259045"/>
    <xdr:sp macro="" textlink="">
      <xdr:nvSpPr>
        <xdr:cNvPr id="205" name="テキスト ボックス 204"/>
        <xdr:cNvSpPr txBox="1"/>
      </xdr:nvSpPr>
      <xdr:spPr>
        <a:xfrm>
          <a:off x="830795" y="1201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39573</xdr:rowOff>
    </xdr:from>
    <xdr:to>
      <xdr:col>24</xdr:col>
      <xdr:colOff>63500</xdr:colOff>
      <xdr:row>97</xdr:row>
      <xdr:rowOff>89306</xdr:rowOff>
    </xdr:to>
    <xdr:cxnSp macro="">
      <xdr:nvCxnSpPr>
        <xdr:cNvPr id="234" name="直線コネクタ 233"/>
        <xdr:cNvCxnSpPr/>
      </xdr:nvCxnSpPr>
      <xdr:spPr>
        <a:xfrm flipV="1">
          <a:off x="3797300" y="16670223"/>
          <a:ext cx="838200" cy="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89306</xdr:rowOff>
    </xdr:from>
    <xdr:to>
      <xdr:col>19</xdr:col>
      <xdr:colOff>177800</xdr:colOff>
      <xdr:row>97</xdr:row>
      <xdr:rowOff>101042</xdr:rowOff>
    </xdr:to>
    <xdr:cxnSp macro="">
      <xdr:nvCxnSpPr>
        <xdr:cNvPr id="237" name="直線コネクタ 236"/>
        <xdr:cNvCxnSpPr/>
      </xdr:nvCxnSpPr>
      <xdr:spPr>
        <a:xfrm flipV="1">
          <a:off x="2908300" y="16719956"/>
          <a:ext cx="889000" cy="1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88964</xdr:rowOff>
    </xdr:from>
    <xdr:to>
      <xdr:col>15</xdr:col>
      <xdr:colOff>50800</xdr:colOff>
      <xdr:row>97</xdr:row>
      <xdr:rowOff>101042</xdr:rowOff>
    </xdr:to>
    <xdr:cxnSp macro="">
      <xdr:nvCxnSpPr>
        <xdr:cNvPr id="240" name="直線コネクタ 239"/>
        <xdr:cNvCxnSpPr/>
      </xdr:nvCxnSpPr>
      <xdr:spPr>
        <a:xfrm>
          <a:off x="2019300" y="16719614"/>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88964</xdr:rowOff>
    </xdr:from>
    <xdr:to>
      <xdr:col>10</xdr:col>
      <xdr:colOff>114300</xdr:colOff>
      <xdr:row>97</xdr:row>
      <xdr:rowOff>91160</xdr:rowOff>
    </xdr:to>
    <xdr:cxnSp macro="">
      <xdr:nvCxnSpPr>
        <xdr:cNvPr id="243" name="直線コネクタ 242"/>
        <xdr:cNvCxnSpPr/>
      </xdr:nvCxnSpPr>
      <xdr:spPr>
        <a:xfrm flipV="1">
          <a:off x="1130300" y="16719614"/>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160223</xdr:rowOff>
    </xdr:from>
    <xdr:to>
      <xdr:col>24</xdr:col>
      <xdr:colOff>114300</xdr:colOff>
      <xdr:row>97</xdr:row>
      <xdr:rowOff>90373</xdr:rowOff>
    </xdr:to>
    <xdr:sp macro="" textlink="">
      <xdr:nvSpPr>
        <xdr:cNvPr id="253" name="楕円 252"/>
        <xdr:cNvSpPr/>
      </xdr:nvSpPr>
      <xdr:spPr>
        <a:xfrm>
          <a:off x="45847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75150</xdr:rowOff>
    </xdr:from>
    <xdr:ext cx="534377" cy="259045"/>
    <xdr:sp macro="" textlink="">
      <xdr:nvSpPr>
        <xdr:cNvPr id="254" name="衛生費該当値テキスト"/>
        <xdr:cNvSpPr txBox="1"/>
      </xdr:nvSpPr>
      <xdr:spPr>
        <a:xfrm>
          <a:off x="4686300" y="165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38506</xdr:rowOff>
    </xdr:from>
    <xdr:to>
      <xdr:col>20</xdr:col>
      <xdr:colOff>38100</xdr:colOff>
      <xdr:row>97</xdr:row>
      <xdr:rowOff>140106</xdr:rowOff>
    </xdr:to>
    <xdr:sp macro="" textlink="">
      <xdr:nvSpPr>
        <xdr:cNvPr id="255" name="楕円 254"/>
        <xdr:cNvSpPr/>
      </xdr:nvSpPr>
      <xdr:spPr>
        <a:xfrm>
          <a:off x="3746500" y="166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131233</xdr:rowOff>
    </xdr:from>
    <xdr:ext cx="534377" cy="259045"/>
    <xdr:sp macro="" textlink="">
      <xdr:nvSpPr>
        <xdr:cNvPr id="256" name="テキスト ボックス 255"/>
        <xdr:cNvSpPr txBox="1"/>
      </xdr:nvSpPr>
      <xdr:spPr>
        <a:xfrm>
          <a:off x="3530111" y="167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50242</xdr:rowOff>
    </xdr:from>
    <xdr:to>
      <xdr:col>15</xdr:col>
      <xdr:colOff>101600</xdr:colOff>
      <xdr:row>97</xdr:row>
      <xdr:rowOff>151842</xdr:rowOff>
    </xdr:to>
    <xdr:sp macro="" textlink="">
      <xdr:nvSpPr>
        <xdr:cNvPr id="257" name="楕円 256"/>
        <xdr:cNvSpPr/>
      </xdr:nvSpPr>
      <xdr:spPr>
        <a:xfrm>
          <a:off x="2857500" y="166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142969</xdr:rowOff>
    </xdr:from>
    <xdr:ext cx="534377" cy="259045"/>
    <xdr:sp macro="" textlink="">
      <xdr:nvSpPr>
        <xdr:cNvPr id="258" name="テキスト ボックス 257"/>
        <xdr:cNvSpPr txBox="1"/>
      </xdr:nvSpPr>
      <xdr:spPr>
        <a:xfrm>
          <a:off x="2641111" y="167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38164</xdr:rowOff>
    </xdr:from>
    <xdr:to>
      <xdr:col>10</xdr:col>
      <xdr:colOff>165100</xdr:colOff>
      <xdr:row>97</xdr:row>
      <xdr:rowOff>139764</xdr:rowOff>
    </xdr:to>
    <xdr:sp macro="" textlink="">
      <xdr:nvSpPr>
        <xdr:cNvPr id="259" name="楕円 258"/>
        <xdr:cNvSpPr/>
      </xdr:nvSpPr>
      <xdr:spPr>
        <a:xfrm>
          <a:off x="1968500" y="166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130891</xdr:rowOff>
    </xdr:from>
    <xdr:ext cx="534377" cy="259045"/>
    <xdr:sp macro="" textlink="">
      <xdr:nvSpPr>
        <xdr:cNvPr id="260" name="テキスト ボックス 259"/>
        <xdr:cNvSpPr txBox="1"/>
      </xdr:nvSpPr>
      <xdr:spPr>
        <a:xfrm>
          <a:off x="1752111" y="1676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40360</xdr:rowOff>
    </xdr:from>
    <xdr:to>
      <xdr:col>6</xdr:col>
      <xdr:colOff>38100</xdr:colOff>
      <xdr:row>97</xdr:row>
      <xdr:rowOff>141960</xdr:rowOff>
    </xdr:to>
    <xdr:sp macro="" textlink="">
      <xdr:nvSpPr>
        <xdr:cNvPr id="261" name="楕円 260"/>
        <xdr:cNvSpPr/>
      </xdr:nvSpPr>
      <xdr:spPr>
        <a:xfrm>
          <a:off x="1079500" y="166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133087</xdr:rowOff>
    </xdr:from>
    <xdr:ext cx="534377" cy="259045"/>
    <xdr:sp macro="" textlink="">
      <xdr:nvSpPr>
        <xdr:cNvPr id="262" name="テキスト ボックス 261"/>
        <xdr:cNvSpPr txBox="1"/>
      </xdr:nvSpPr>
      <xdr:spPr>
        <a:xfrm>
          <a:off x="863111" y="167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119126</xdr:rowOff>
    </xdr:from>
    <xdr:to>
      <xdr:col>55</xdr:col>
      <xdr:colOff>0</xdr:colOff>
      <xdr:row>35</xdr:row>
      <xdr:rowOff>129794</xdr:rowOff>
    </xdr:to>
    <xdr:cxnSp macro="">
      <xdr:nvCxnSpPr>
        <xdr:cNvPr id="291" name="直線コネクタ 290"/>
        <xdr:cNvCxnSpPr/>
      </xdr:nvCxnSpPr>
      <xdr:spPr>
        <a:xfrm>
          <a:off x="9639300" y="611987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119126</xdr:rowOff>
    </xdr:from>
    <xdr:to>
      <xdr:col>50</xdr:col>
      <xdr:colOff>114300</xdr:colOff>
      <xdr:row>35</xdr:row>
      <xdr:rowOff>145796</xdr:rowOff>
    </xdr:to>
    <xdr:cxnSp macro="">
      <xdr:nvCxnSpPr>
        <xdr:cNvPr id="294" name="直線コネクタ 293"/>
        <xdr:cNvCxnSpPr/>
      </xdr:nvCxnSpPr>
      <xdr:spPr>
        <a:xfrm flipV="1">
          <a:off x="8750300" y="611987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137795</xdr:rowOff>
    </xdr:from>
    <xdr:to>
      <xdr:col>45</xdr:col>
      <xdr:colOff>177800</xdr:colOff>
      <xdr:row>35</xdr:row>
      <xdr:rowOff>145796</xdr:rowOff>
    </xdr:to>
    <xdr:cxnSp macro="">
      <xdr:nvCxnSpPr>
        <xdr:cNvPr id="297" name="直線コネクタ 296"/>
        <xdr:cNvCxnSpPr/>
      </xdr:nvCxnSpPr>
      <xdr:spPr>
        <a:xfrm>
          <a:off x="7861300" y="6138545"/>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299" name="テキスト ボックス 298"/>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137795</xdr:rowOff>
    </xdr:from>
    <xdr:to>
      <xdr:col>41</xdr:col>
      <xdr:colOff>50800</xdr:colOff>
      <xdr:row>35</xdr:row>
      <xdr:rowOff>144653</xdr:rowOff>
    </xdr:to>
    <xdr:cxnSp macro="">
      <xdr:nvCxnSpPr>
        <xdr:cNvPr id="300" name="直線コネクタ 299"/>
        <xdr:cNvCxnSpPr/>
      </xdr:nvCxnSpPr>
      <xdr:spPr>
        <a:xfrm flipV="1">
          <a:off x="6972300" y="61385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2" name="テキスト ボックス 301"/>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310" name="楕円 309"/>
        <xdr:cNvSpPr/>
      </xdr:nvSpPr>
      <xdr:spPr>
        <a:xfrm>
          <a:off x="104267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101871</xdr:rowOff>
    </xdr:from>
    <xdr:ext cx="469744" cy="259045"/>
    <xdr:sp macro="" textlink="">
      <xdr:nvSpPr>
        <xdr:cNvPr id="311" name="労働費該当値テキスト"/>
        <xdr:cNvSpPr txBox="1"/>
      </xdr:nvSpPr>
      <xdr:spPr>
        <a:xfrm>
          <a:off x="10528300" y="59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68326</xdr:rowOff>
    </xdr:from>
    <xdr:to>
      <xdr:col>50</xdr:col>
      <xdr:colOff>165100</xdr:colOff>
      <xdr:row>35</xdr:row>
      <xdr:rowOff>169926</xdr:rowOff>
    </xdr:to>
    <xdr:sp macro="" textlink="">
      <xdr:nvSpPr>
        <xdr:cNvPr id="312" name="楕円 311"/>
        <xdr:cNvSpPr/>
      </xdr:nvSpPr>
      <xdr:spPr>
        <a:xfrm>
          <a:off x="9588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15003</xdr:rowOff>
    </xdr:from>
    <xdr:ext cx="469744" cy="259045"/>
    <xdr:sp macro="" textlink="">
      <xdr:nvSpPr>
        <xdr:cNvPr id="313" name="テキスト ボックス 312"/>
        <xdr:cNvSpPr txBox="1"/>
      </xdr:nvSpPr>
      <xdr:spPr>
        <a:xfrm>
          <a:off x="9404428" y="584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94996</xdr:rowOff>
    </xdr:from>
    <xdr:to>
      <xdr:col>46</xdr:col>
      <xdr:colOff>38100</xdr:colOff>
      <xdr:row>36</xdr:row>
      <xdr:rowOff>25146</xdr:rowOff>
    </xdr:to>
    <xdr:sp macro="" textlink="">
      <xdr:nvSpPr>
        <xdr:cNvPr id="314" name="楕円 313"/>
        <xdr:cNvSpPr/>
      </xdr:nvSpPr>
      <xdr:spPr>
        <a:xfrm>
          <a:off x="8699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41673</xdr:rowOff>
    </xdr:from>
    <xdr:ext cx="469744" cy="259045"/>
    <xdr:sp macro="" textlink="">
      <xdr:nvSpPr>
        <xdr:cNvPr id="315" name="テキスト ボックス 314"/>
        <xdr:cNvSpPr txBox="1"/>
      </xdr:nvSpPr>
      <xdr:spPr>
        <a:xfrm>
          <a:off x="8515428" y="587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86995</xdr:rowOff>
    </xdr:from>
    <xdr:to>
      <xdr:col>41</xdr:col>
      <xdr:colOff>101600</xdr:colOff>
      <xdr:row>36</xdr:row>
      <xdr:rowOff>17145</xdr:rowOff>
    </xdr:to>
    <xdr:sp macro="" textlink="">
      <xdr:nvSpPr>
        <xdr:cNvPr id="316" name="楕円 315"/>
        <xdr:cNvSpPr/>
      </xdr:nvSpPr>
      <xdr:spPr>
        <a:xfrm>
          <a:off x="7810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33672</xdr:rowOff>
    </xdr:from>
    <xdr:ext cx="469744" cy="259045"/>
    <xdr:sp macro="" textlink="">
      <xdr:nvSpPr>
        <xdr:cNvPr id="317" name="テキスト ボックス 316"/>
        <xdr:cNvSpPr txBox="1"/>
      </xdr:nvSpPr>
      <xdr:spPr>
        <a:xfrm>
          <a:off x="7626428" y="586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93853</xdr:rowOff>
    </xdr:from>
    <xdr:to>
      <xdr:col>36</xdr:col>
      <xdr:colOff>165100</xdr:colOff>
      <xdr:row>36</xdr:row>
      <xdr:rowOff>24003</xdr:rowOff>
    </xdr:to>
    <xdr:sp macro="" textlink="">
      <xdr:nvSpPr>
        <xdr:cNvPr id="318" name="楕円 317"/>
        <xdr:cNvSpPr/>
      </xdr:nvSpPr>
      <xdr:spPr>
        <a:xfrm>
          <a:off x="6921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40530</xdr:rowOff>
    </xdr:from>
    <xdr:ext cx="469744" cy="259045"/>
    <xdr:sp macro="" textlink="">
      <xdr:nvSpPr>
        <xdr:cNvPr id="319" name="テキスト ボックス 318"/>
        <xdr:cNvSpPr txBox="1"/>
      </xdr:nvSpPr>
      <xdr:spPr>
        <a:xfrm>
          <a:off x="6737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68083</xdr:rowOff>
    </xdr:from>
    <xdr:to>
      <xdr:col>55</xdr:col>
      <xdr:colOff>0</xdr:colOff>
      <xdr:row>59</xdr:row>
      <xdr:rowOff>73537</xdr:rowOff>
    </xdr:to>
    <xdr:cxnSp macro="">
      <xdr:nvCxnSpPr>
        <xdr:cNvPr id="350" name="直線コネクタ 349"/>
        <xdr:cNvCxnSpPr/>
      </xdr:nvCxnSpPr>
      <xdr:spPr>
        <a:xfrm flipV="1">
          <a:off x="9639300" y="10183633"/>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64752</xdr:rowOff>
    </xdr:from>
    <xdr:to>
      <xdr:col>50</xdr:col>
      <xdr:colOff>114300</xdr:colOff>
      <xdr:row>59</xdr:row>
      <xdr:rowOff>73537</xdr:rowOff>
    </xdr:to>
    <xdr:cxnSp macro="">
      <xdr:nvCxnSpPr>
        <xdr:cNvPr id="353" name="直線コネクタ 352"/>
        <xdr:cNvCxnSpPr/>
      </xdr:nvCxnSpPr>
      <xdr:spPr>
        <a:xfrm>
          <a:off x="8750300" y="10180302"/>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64752</xdr:rowOff>
    </xdr:from>
    <xdr:to>
      <xdr:col>45</xdr:col>
      <xdr:colOff>177800</xdr:colOff>
      <xdr:row>59</xdr:row>
      <xdr:rowOff>72982</xdr:rowOff>
    </xdr:to>
    <xdr:cxnSp macro="">
      <xdr:nvCxnSpPr>
        <xdr:cNvPr id="356" name="直線コネクタ 355"/>
        <xdr:cNvCxnSpPr/>
      </xdr:nvCxnSpPr>
      <xdr:spPr>
        <a:xfrm flipV="1">
          <a:off x="7861300" y="1018030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55575</xdr:rowOff>
    </xdr:from>
    <xdr:to>
      <xdr:col>41</xdr:col>
      <xdr:colOff>50800</xdr:colOff>
      <xdr:row>59</xdr:row>
      <xdr:rowOff>72982</xdr:rowOff>
    </xdr:to>
    <xdr:cxnSp macro="">
      <xdr:nvCxnSpPr>
        <xdr:cNvPr id="359" name="直線コネクタ 358"/>
        <xdr:cNvCxnSpPr/>
      </xdr:nvCxnSpPr>
      <xdr:spPr>
        <a:xfrm>
          <a:off x="6972300" y="10171125"/>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17283</xdr:rowOff>
    </xdr:from>
    <xdr:to>
      <xdr:col>55</xdr:col>
      <xdr:colOff>50800</xdr:colOff>
      <xdr:row>59</xdr:row>
      <xdr:rowOff>118883</xdr:rowOff>
    </xdr:to>
    <xdr:sp macro="" textlink="">
      <xdr:nvSpPr>
        <xdr:cNvPr id="369" name="楕円 368"/>
        <xdr:cNvSpPr/>
      </xdr:nvSpPr>
      <xdr:spPr>
        <a:xfrm>
          <a:off x="10426700" y="101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103660</xdr:rowOff>
    </xdr:from>
    <xdr:ext cx="378565" cy="259045"/>
    <xdr:sp macro="" textlink="">
      <xdr:nvSpPr>
        <xdr:cNvPr id="370" name="農林水産業費該当値テキスト"/>
        <xdr:cNvSpPr txBox="1"/>
      </xdr:nvSpPr>
      <xdr:spPr>
        <a:xfrm>
          <a:off x="10528300" y="10047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22737</xdr:rowOff>
    </xdr:from>
    <xdr:to>
      <xdr:col>50</xdr:col>
      <xdr:colOff>165100</xdr:colOff>
      <xdr:row>59</xdr:row>
      <xdr:rowOff>124337</xdr:rowOff>
    </xdr:to>
    <xdr:sp macro="" textlink="">
      <xdr:nvSpPr>
        <xdr:cNvPr id="371" name="楕円 370"/>
        <xdr:cNvSpPr/>
      </xdr:nvSpPr>
      <xdr:spPr>
        <a:xfrm>
          <a:off x="9588500" y="101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115464</xdr:rowOff>
    </xdr:from>
    <xdr:ext cx="378565" cy="259045"/>
    <xdr:sp macro="" textlink="">
      <xdr:nvSpPr>
        <xdr:cNvPr id="372" name="テキスト ボックス 371"/>
        <xdr:cNvSpPr txBox="1"/>
      </xdr:nvSpPr>
      <xdr:spPr>
        <a:xfrm>
          <a:off x="9450017" y="10231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13952</xdr:rowOff>
    </xdr:from>
    <xdr:to>
      <xdr:col>46</xdr:col>
      <xdr:colOff>38100</xdr:colOff>
      <xdr:row>59</xdr:row>
      <xdr:rowOff>115552</xdr:rowOff>
    </xdr:to>
    <xdr:sp macro="" textlink="">
      <xdr:nvSpPr>
        <xdr:cNvPr id="373" name="楕円 372"/>
        <xdr:cNvSpPr/>
      </xdr:nvSpPr>
      <xdr:spPr>
        <a:xfrm>
          <a:off x="8699500" y="101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106679</xdr:rowOff>
    </xdr:from>
    <xdr:ext cx="469744" cy="259045"/>
    <xdr:sp macro="" textlink="">
      <xdr:nvSpPr>
        <xdr:cNvPr id="374" name="テキスト ボックス 373"/>
        <xdr:cNvSpPr txBox="1"/>
      </xdr:nvSpPr>
      <xdr:spPr>
        <a:xfrm>
          <a:off x="8515428" y="102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22182</xdr:rowOff>
    </xdr:from>
    <xdr:to>
      <xdr:col>41</xdr:col>
      <xdr:colOff>101600</xdr:colOff>
      <xdr:row>59</xdr:row>
      <xdr:rowOff>123782</xdr:rowOff>
    </xdr:to>
    <xdr:sp macro="" textlink="">
      <xdr:nvSpPr>
        <xdr:cNvPr id="375" name="楕円 374"/>
        <xdr:cNvSpPr/>
      </xdr:nvSpPr>
      <xdr:spPr>
        <a:xfrm>
          <a:off x="78105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114909</xdr:rowOff>
    </xdr:from>
    <xdr:ext cx="378565" cy="259045"/>
    <xdr:sp macro="" textlink="">
      <xdr:nvSpPr>
        <xdr:cNvPr id="376" name="テキスト ボックス 375"/>
        <xdr:cNvSpPr txBox="1"/>
      </xdr:nvSpPr>
      <xdr:spPr>
        <a:xfrm>
          <a:off x="7672017" y="10230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4775</xdr:rowOff>
    </xdr:from>
    <xdr:to>
      <xdr:col>36</xdr:col>
      <xdr:colOff>165100</xdr:colOff>
      <xdr:row>59</xdr:row>
      <xdr:rowOff>106375</xdr:rowOff>
    </xdr:to>
    <xdr:sp macro="" textlink="">
      <xdr:nvSpPr>
        <xdr:cNvPr id="377" name="楕円 376"/>
        <xdr:cNvSpPr/>
      </xdr:nvSpPr>
      <xdr:spPr>
        <a:xfrm>
          <a:off x="6921500" y="101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97502</xdr:rowOff>
    </xdr:from>
    <xdr:ext cx="469744" cy="259045"/>
    <xdr:sp macro="" textlink="">
      <xdr:nvSpPr>
        <xdr:cNvPr id="378" name="テキスト ボックス 377"/>
        <xdr:cNvSpPr txBox="1"/>
      </xdr:nvSpPr>
      <xdr:spPr>
        <a:xfrm>
          <a:off x="6737428" y="102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34452</xdr:rowOff>
    </xdr:from>
    <xdr:to>
      <xdr:col>55</xdr:col>
      <xdr:colOff>0</xdr:colOff>
      <xdr:row>78</xdr:row>
      <xdr:rowOff>99603</xdr:rowOff>
    </xdr:to>
    <xdr:cxnSp macro="">
      <xdr:nvCxnSpPr>
        <xdr:cNvPr id="405" name="直線コネクタ 404"/>
        <xdr:cNvCxnSpPr/>
      </xdr:nvCxnSpPr>
      <xdr:spPr>
        <a:xfrm flipV="1">
          <a:off x="9639300" y="13407552"/>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99603</xdr:rowOff>
    </xdr:from>
    <xdr:to>
      <xdr:col>50</xdr:col>
      <xdr:colOff>114300</xdr:colOff>
      <xdr:row>78</xdr:row>
      <xdr:rowOff>102643</xdr:rowOff>
    </xdr:to>
    <xdr:cxnSp macro="">
      <xdr:nvCxnSpPr>
        <xdr:cNvPr id="408" name="直線コネクタ 407"/>
        <xdr:cNvCxnSpPr/>
      </xdr:nvCxnSpPr>
      <xdr:spPr>
        <a:xfrm flipV="1">
          <a:off x="8750300" y="13472703"/>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102643</xdr:rowOff>
    </xdr:from>
    <xdr:to>
      <xdr:col>45</xdr:col>
      <xdr:colOff>177800</xdr:colOff>
      <xdr:row>78</xdr:row>
      <xdr:rowOff>108017</xdr:rowOff>
    </xdr:to>
    <xdr:cxnSp macro="">
      <xdr:nvCxnSpPr>
        <xdr:cNvPr id="411" name="直線コネクタ 410"/>
        <xdr:cNvCxnSpPr/>
      </xdr:nvCxnSpPr>
      <xdr:spPr>
        <a:xfrm flipV="1">
          <a:off x="7861300" y="13475743"/>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108017</xdr:rowOff>
    </xdr:from>
    <xdr:to>
      <xdr:col>41</xdr:col>
      <xdr:colOff>50800</xdr:colOff>
      <xdr:row>78</xdr:row>
      <xdr:rowOff>117001</xdr:rowOff>
    </xdr:to>
    <xdr:cxnSp macro="">
      <xdr:nvCxnSpPr>
        <xdr:cNvPr id="414" name="直線コネクタ 413"/>
        <xdr:cNvCxnSpPr/>
      </xdr:nvCxnSpPr>
      <xdr:spPr>
        <a:xfrm flipV="1">
          <a:off x="6972300" y="13481117"/>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155102</xdr:rowOff>
    </xdr:from>
    <xdr:to>
      <xdr:col>55</xdr:col>
      <xdr:colOff>50800</xdr:colOff>
      <xdr:row>78</xdr:row>
      <xdr:rowOff>85252</xdr:rowOff>
    </xdr:to>
    <xdr:sp macro="" textlink="">
      <xdr:nvSpPr>
        <xdr:cNvPr id="424" name="楕円 423"/>
        <xdr:cNvSpPr/>
      </xdr:nvSpPr>
      <xdr:spPr>
        <a:xfrm>
          <a:off x="10426700" y="133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70029</xdr:rowOff>
    </xdr:from>
    <xdr:ext cx="469744" cy="259045"/>
    <xdr:sp macro="" textlink="">
      <xdr:nvSpPr>
        <xdr:cNvPr id="425" name="商工費該当値テキスト"/>
        <xdr:cNvSpPr txBox="1"/>
      </xdr:nvSpPr>
      <xdr:spPr>
        <a:xfrm>
          <a:off x="10528300" y="1327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48803</xdr:rowOff>
    </xdr:from>
    <xdr:to>
      <xdr:col>50</xdr:col>
      <xdr:colOff>165100</xdr:colOff>
      <xdr:row>78</xdr:row>
      <xdr:rowOff>150403</xdr:rowOff>
    </xdr:to>
    <xdr:sp macro="" textlink="">
      <xdr:nvSpPr>
        <xdr:cNvPr id="426" name="楕円 425"/>
        <xdr:cNvSpPr/>
      </xdr:nvSpPr>
      <xdr:spPr>
        <a:xfrm>
          <a:off x="9588500" y="134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141530</xdr:rowOff>
    </xdr:from>
    <xdr:ext cx="469744" cy="259045"/>
    <xdr:sp macro="" textlink="">
      <xdr:nvSpPr>
        <xdr:cNvPr id="427" name="テキスト ボックス 426"/>
        <xdr:cNvSpPr txBox="1"/>
      </xdr:nvSpPr>
      <xdr:spPr>
        <a:xfrm>
          <a:off x="9404428" y="135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51843</xdr:rowOff>
    </xdr:from>
    <xdr:to>
      <xdr:col>46</xdr:col>
      <xdr:colOff>38100</xdr:colOff>
      <xdr:row>78</xdr:row>
      <xdr:rowOff>153443</xdr:rowOff>
    </xdr:to>
    <xdr:sp macro="" textlink="">
      <xdr:nvSpPr>
        <xdr:cNvPr id="428" name="楕円 427"/>
        <xdr:cNvSpPr/>
      </xdr:nvSpPr>
      <xdr:spPr>
        <a:xfrm>
          <a:off x="8699500" y="134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144570</xdr:rowOff>
    </xdr:from>
    <xdr:ext cx="469744" cy="259045"/>
    <xdr:sp macro="" textlink="">
      <xdr:nvSpPr>
        <xdr:cNvPr id="429" name="テキスト ボックス 428"/>
        <xdr:cNvSpPr txBox="1"/>
      </xdr:nvSpPr>
      <xdr:spPr>
        <a:xfrm>
          <a:off x="8515428" y="1351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57217</xdr:rowOff>
    </xdr:from>
    <xdr:to>
      <xdr:col>41</xdr:col>
      <xdr:colOff>101600</xdr:colOff>
      <xdr:row>78</xdr:row>
      <xdr:rowOff>158817</xdr:rowOff>
    </xdr:to>
    <xdr:sp macro="" textlink="">
      <xdr:nvSpPr>
        <xdr:cNvPr id="430" name="楕円 429"/>
        <xdr:cNvSpPr/>
      </xdr:nvSpPr>
      <xdr:spPr>
        <a:xfrm>
          <a:off x="7810500" y="134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149944</xdr:rowOff>
    </xdr:from>
    <xdr:ext cx="469744" cy="259045"/>
    <xdr:sp macro="" textlink="">
      <xdr:nvSpPr>
        <xdr:cNvPr id="431" name="テキスト ボックス 430"/>
        <xdr:cNvSpPr txBox="1"/>
      </xdr:nvSpPr>
      <xdr:spPr>
        <a:xfrm>
          <a:off x="7626428" y="135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66201</xdr:rowOff>
    </xdr:from>
    <xdr:to>
      <xdr:col>36</xdr:col>
      <xdr:colOff>165100</xdr:colOff>
      <xdr:row>78</xdr:row>
      <xdr:rowOff>167801</xdr:rowOff>
    </xdr:to>
    <xdr:sp macro="" textlink="">
      <xdr:nvSpPr>
        <xdr:cNvPr id="432" name="楕円 431"/>
        <xdr:cNvSpPr/>
      </xdr:nvSpPr>
      <xdr:spPr>
        <a:xfrm>
          <a:off x="6921500" y="1343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158928</xdr:rowOff>
    </xdr:from>
    <xdr:ext cx="378565" cy="259045"/>
    <xdr:sp macro="" textlink="">
      <xdr:nvSpPr>
        <xdr:cNvPr id="433" name="テキスト ボックス 432"/>
        <xdr:cNvSpPr txBox="1"/>
      </xdr:nvSpPr>
      <xdr:spPr>
        <a:xfrm>
          <a:off x="6783017" y="13532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76200</xdr:rowOff>
    </xdr:from>
    <xdr:to>
      <xdr:col>55</xdr:col>
      <xdr:colOff>0</xdr:colOff>
      <xdr:row>98</xdr:row>
      <xdr:rowOff>7316</xdr:rowOff>
    </xdr:to>
    <xdr:cxnSp macro="">
      <xdr:nvCxnSpPr>
        <xdr:cNvPr id="462" name="直線コネクタ 461"/>
        <xdr:cNvCxnSpPr/>
      </xdr:nvCxnSpPr>
      <xdr:spPr>
        <a:xfrm flipV="1">
          <a:off x="9639300" y="16706850"/>
          <a:ext cx="8382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7316</xdr:rowOff>
    </xdr:from>
    <xdr:to>
      <xdr:col>50</xdr:col>
      <xdr:colOff>114300</xdr:colOff>
      <xdr:row>98</xdr:row>
      <xdr:rowOff>59562</xdr:rowOff>
    </xdr:to>
    <xdr:cxnSp macro="">
      <xdr:nvCxnSpPr>
        <xdr:cNvPr id="465" name="直線コネクタ 464"/>
        <xdr:cNvCxnSpPr/>
      </xdr:nvCxnSpPr>
      <xdr:spPr>
        <a:xfrm flipV="1">
          <a:off x="8750300" y="16809416"/>
          <a:ext cx="889000" cy="5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7" name="テキスト ボックス 466"/>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34823</xdr:rowOff>
    </xdr:from>
    <xdr:to>
      <xdr:col>45</xdr:col>
      <xdr:colOff>177800</xdr:colOff>
      <xdr:row>98</xdr:row>
      <xdr:rowOff>59562</xdr:rowOff>
    </xdr:to>
    <xdr:cxnSp macro="">
      <xdr:nvCxnSpPr>
        <xdr:cNvPr id="468" name="直線コネクタ 467"/>
        <xdr:cNvCxnSpPr/>
      </xdr:nvCxnSpPr>
      <xdr:spPr>
        <a:xfrm>
          <a:off x="7861300" y="16836923"/>
          <a:ext cx="889000" cy="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34823</xdr:rowOff>
    </xdr:from>
    <xdr:to>
      <xdr:col>41</xdr:col>
      <xdr:colOff>50800</xdr:colOff>
      <xdr:row>98</xdr:row>
      <xdr:rowOff>59474</xdr:rowOff>
    </xdr:to>
    <xdr:cxnSp macro="">
      <xdr:nvCxnSpPr>
        <xdr:cNvPr id="471" name="直線コネクタ 470"/>
        <xdr:cNvCxnSpPr/>
      </xdr:nvCxnSpPr>
      <xdr:spPr>
        <a:xfrm flipV="1">
          <a:off x="6972300" y="16836923"/>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3" name="テキスト ボックス 472"/>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25400</xdr:rowOff>
    </xdr:from>
    <xdr:to>
      <xdr:col>55</xdr:col>
      <xdr:colOff>50800</xdr:colOff>
      <xdr:row>97</xdr:row>
      <xdr:rowOff>127000</xdr:rowOff>
    </xdr:to>
    <xdr:sp macro="" textlink="">
      <xdr:nvSpPr>
        <xdr:cNvPr id="481" name="楕円 480"/>
        <xdr:cNvSpPr/>
      </xdr:nvSpPr>
      <xdr:spPr>
        <a:xfrm>
          <a:off x="104267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111777</xdr:rowOff>
    </xdr:from>
    <xdr:ext cx="534377" cy="259045"/>
    <xdr:sp macro="" textlink="">
      <xdr:nvSpPr>
        <xdr:cNvPr id="482" name="土木費該当値テキスト"/>
        <xdr:cNvSpPr txBox="1"/>
      </xdr:nvSpPr>
      <xdr:spPr>
        <a:xfrm>
          <a:off x="10528300" y="165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127966</xdr:rowOff>
    </xdr:from>
    <xdr:to>
      <xdr:col>50</xdr:col>
      <xdr:colOff>165100</xdr:colOff>
      <xdr:row>98</xdr:row>
      <xdr:rowOff>58116</xdr:rowOff>
    </xdr:to>
    <xdr:sp macro="" textlink="">
      <xdr:nvSpPr>
        <xdr:cNvPr id="483" name="楕円 482"/>
        <xdr:cNvSpPr/>
      </xdr:nvSpPr>
      <xdr:spPr>
        <a:xfrm>
          <a:off x="9588500" y="167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49243</xdr:rowOff>
    </xdr:from>
    <xdr:ext cx="534377" cy="259045"/>
    <xdr:sp macro="" textlink="">
      <xdr:nvSpPr>
        <xdr:cNvPr id="484" name="テキスト ボックス 483"/>
        <xdr:cNvSpPr txBox="1"/>
      </xdr:nvSpPr>
      <xdr:spPr>
        <a:xfrm>
          <a:off x="9372111" y="168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8762</xdr:rowOff>
    </xdr:from>
    <xdr:to>
      <xdr:col>46</xdr:col>
      <xdr:colOff>38100</xdr:colOff>
      <xdr:row>98</xdr:row>
      <xdr:rowOff>110362</xdr:rowOff>
    </xdr:to>
    <xdr:sp macro="" textlink="">
      <xdr:nvSpPr>
        <xdr:cNvPr id="485" name="楕円 484"/>
        <xdr:cNvSpPr/>
      </xdr:nvSpPr>
      <xdr:spPr>
        <a:xfrm>
          <a:off x="8699500" y="168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101489</xdr:rowOff>
    </xdr:from>
    <xdr:ext cx="534377" cy="259045"/>
    <xdr:sp macro="" textlink="">
      <xdr:nvSpPr>
        <xdr:cNvPr id="486" name="テキスト ボックス 485"/>
        <xdr:cNvSpPr txBox="1"/>
      </xdr:nvSpPr>
      <xdr:spPr>
        <a:xfrm>
          <a:off x="8483111" y="169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155473</xdr:rowOff>
    </xdr:from>
    <xdr:to>
      <xdr:col>41</xdr:col>
      <xdr:colOff>101600</xdr:colOff>
      <xdr:row>98</xdr:row>
      <xdr:rowOff>85623</xdr:rowOff>
    </xdr:to>
    <xdr:sp macro="" textlink="">
      <xdr:nvSpPr>
        <xdr:cNvPr id="487" name="楕円 486"/>
        <xdr:cNvSpPr/>
      </xdr:nvSpPr>
      <xdr:spPr>
        <a:xfrm>
          <a:off x="7810500" y="167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76750</xdr:rowOff>
    </xdr:from>
    <xdr:ext cx="534377" cy="259045"/>
    <xdr:sp macro="" textlink="">
      <xdr:nvSpPr>
        <xdr:cNvPr id="488" name="テキスト ボックス 487"/>
        <xdr:cNvSpPr txBox="1"/>
      </xdr:nvSpPr>
      <xdr:spPr>
        <a:xfrm>
          <a:off x="7594111" y="168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8674</xdr:rowOff>
    </xdr:from>
    <xdr:to>
      <xdr:col>36</xdr:col>
      <xdr:colOff>165100</xdr:colOff>
      <xdr:row>98</xdr:row>
      <xdr:rowOff>110274</xdr:rowOff>
    </xdr:to>
    <xdr:sp macro="" textlink="">
      <xdr:nvSpPr>
        <xdr:cNvPr id="489" name="楕円 488"/>
        <xdr:cNvSpPr/>
      </xdr:nvSpPr>
      <xdr:spPr>
        <a:xfrm>
          <a:off x="6921500" y="1681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101401</xdr:rowOff>
    </xdr:from>
    <xdr:ext cx="534377" cy="259045"/>
    <xdr:sp macro="" textlink="">
      <xdr:nvSpPr>
        <xdr:cNvPr id="490" name="テキスト ボックス 489"/>
        <xdr:cNvSpPr txBox="1"/>
      </xdr:nvSpPr>
      <xdr:spPr>
        <a:xfrm>
          <a:off x="6705111" y="1690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167475</xdr:rowOff>
    </xdr:from>
    <xdr:to>
      <xdr:col>85</xdr:col>
      <xdr:colOff>127000</xdr:colOff>
      <xdr:row>37</xdr:row>
      <xdr:rowOff>6998</xdr:rowOff>
    </xdr:to>
    <xdr:cxnSp macro="">
      <xdr:nvCxnSpPr>
        <xdr:cNvPr id="516" name="直線コネクタ 515"/>
        <xdr:cNvCxnSpPr/>
      </xdr:nvCxnSpPr>
      <xdr:spPr>
        <a:xfrm flipV="1">
          <a:off x="15481300" y="6339675"/>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7"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136499</xdr:rowOff>
    </xdr:from>
    <xdr:to>
      <xdr:col>81</xdr:col>
      <xdr:colOff>50800</xdr:colOff>
      <xdr:row>37</xdr:row>
      <xdr:rowOff>6998</xdr:rowOff>
    </xdr:to>
    <xdr:cxnSp macro="">
      <xdr:nvCxnSpPr>
        <xdr:cNvPr id="519" name="直線コネクタ 518"/>
        <xdr:cNvCxnSpPr/>
      </xdr:nvCxnSpPr>
      <xdr:spPr>
        <a:xfrm>
          <a:off x="14592300" y="6308699"/>
          <a:ext cx="889000" cy="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6083</xdr:rowOff>
    </xdr:from>
    <xdr:to>
      <xdr:col>76</xdr:col>
      <xdr:colOff>114300</xdr:colOff>
      <xdr:row>36</xdr:row>
      <xdr:rowOff>136499</xdr:rowOff>
    </xdr:to>
    <xdr:cxnSp macro="">
      <xdr:nvCxnSpPr>
        <xdr:cNvPr id="522" name="直線コネクタ 521"/>
        <xdr:cNvCxnSpPr/>
      </xdr:nvCxnSpPr>
      <xdr:spPr>
        <a:xfrm>
          <a:off x="13703300" y="6178283"/>
          <a:ext cx="889000" cy="13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6083</xdr:rowOff>
    </xdr:from>
    <xdr:to>
      <xdr:col>71</xdr:col>
      <xdr:colOff>177800</xdr:colOff>
      <xdr:row>36</xdr:row>
      <xdr:rowOff>161246</xdr:rowOff>
    </xdr:to>
    <xdr:cxnSp macro="">
      <xdr:nvCxnSpPr>
        <xdr:cNvPr id="525" name="直線コネクタ 524"/>
        <xdr:cNvCxnSpPr/>
      </xdr:nvCxnSpPr>
      <xdr:spPr>
        <a:xfrm flipV="1">
          <a:off x="12814300" y="6178283"/>
          <a:ext cx="889000" cy="15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116675</xdr:rowOff>
    </xdr:from>
    <xdr:to>
      <xdr:col>85</xdr:col>
      <xdr:colOff>177800</xdr:colOff>
      <xdr:row>37</xdr:row>
      <xdr:rowOff>46825</xdr:rowOff>
    </xdr:to>
    <xdr:sp macro="" textlink="">
      <xdr:nvSpPr>
        <xdr:cNvPr id="535" name="楕円 534"/>
        <xdr:cNvSpPr/>
      </xdr:nvSpPr>
      <xdr:spPr>
        <a:xfrm>
          <a:off x="16268700" y="62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95102</xdr:rowOff>
    </xdr:from>
    <xdr:ext cx="534377" cy="259045"/>
    <xdr:sp macro="" textlink="">
      <xdr:nvSpPr>
        <xdr:cNvPr id="536" name="消防費該当値テキスト"/>
        <xdr:cNvSpPr txBox="1"/>
      </xdr:nvSpPr>
      <xdr:spPr>
        <a:xfrm>
          <a:off x="16370300" y="62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127648</xdr:rowOff>
    </xdr:from>
    <xdr:to>
      <xdr:col>81</xdr:col>
      <xdr:colOff>101600</xdr:colOff>
      <xdr:row>37</xdr:row>
      <xdr:rowOff>57798</xdr:rowOff>
    </xdr:to>
    <xdr:sp macro="" textlink="">
      <xdr:nvSpPr>
        <xdr:cNvPr id="537" name="楕円 536"/>
        <xdr:cNvSpPr/>
      </xdr:nvSpPr>
      <xdr:spPr>
        <a:xfrm>
          <a:off x="15430500" y="62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48925</xdr:rowOff>
    </xdr:from>
    <xdr:ext cx="534377" cy="259045"/>
    <xdr:sp macro="" textlink="">
      <xdr:nvSpPr>
        <xdr:cNvPr id="538" name="テキスト ボックス 537"/>
        <xdr:cNvSpPr txBox="1"/>
      </xdr:nvSpPr>
      <xdr:spPr>
        <a:xfrm>
          <a:off x="15214111" y="63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85699</xdr:rowOff>
    </xdr:from>
    <xdr:to>
      <xdr:col>76</xdr:col>
      <xdr:colOff>165100</xdr:colOff>
      <xdr:row>37</xdr:row>
      <xdr:rowOff>15849</xdr:rowOff>
    </xdr:to>
    <xdr:sp macro="" textlink="">
      <xdr:nvSpPr>
        <xdr:cNvPr id="539" name="楕円 538"/>
        <xdr:cNvSpPr/>
      </xdr:nvSpPr>
      <xdr:spPr>
        <a:xfrm>
          <a:off x="14541500" y="62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6976</xdr:rowOff>
    </xdr:from>
    <xdr:ext cx="534377" cy="259045"/>
    <xdr:sp macro="" textlink="">
      <xdr:nvSpPr>
        <xdr:cNvPr id="540" name="テキスト ボックス 539"/>
        <xdr:cNvSpPr txBox="1"/>
      </xdr:nvSpPr>
      <xdr:spPr>
        <a:xfrm>
          <a:off x="14325111" y="63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126733</xdr:rowOff>
    </xdr:from>
    <xdr:to>
      <xdr:col>72</xdr:col>
      <xdr:colOff>38100</xdr:colOff>
      <xdr:row>36</xdr:row>
      <xdr:rowOff>56883</xdr:rowOff>
    </xdr:to>
    <xdr:sp macro="" textlink="">
      <xdr:nvSpPr>
        <xdr:cNvPr id="541" name="楕円 540"/>
        <xdr:cNvSpPr/>
      </xdr:nvSpPr>
      <xdr:spPr>
        <a:xfrm>
          <a:off x="13652500" y="61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73410</xdr:rowOff>
    </xdr:from>
    <xdr:ext cx="534377" cy="259045"/>
    <xdr:sp macro="" textlink="">
      <xdr:nvSpPr>
        <xdr:cNvPr id="542" name="テキスト ボックス 541"/>
        <xdr:cNvSpPr txBox="1"/>
      </xdr:nvSpPr>
      <xdr:spPr>
        <a:xfrm>
          <a:off x="13436111" y="59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110446</xdr:rowOff>
    </xdr:from>
    <xdr:to>
      <xdr:col>67</xdr:col>
      <xdr:colOff>101600</xdr:colOff>
      <xdr:row>37</xdr:row>
      <xdr:rowOff>40596</xdr:rowOff>
    </xdr:to>
    <xdr:sp macro="" textlink="">
      <xdr:nvSpPr>
        <xdr:cNvPr id="543" name="楕円 542"/>
        <xdr:cNvSpPr/>
      </xdr:nvSpPr>
      <xdr:spPr>
        <a:xfrm>
          <a:off x="12763500" y="628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31723</xdr:rowOff>
    </xdr:from>
    <xdr:ext cx="534377" cy="259045"/>
    <xdr:sp macro="" textlink="">
      <xdr:nvSpPr>
        <xdr:cNvPr id="544" name="テキスト ボックス 543"/>
        <xdr:cNvSpPr txBox="1"/>
      </xdr:nvSpPr>
      <xdr:spPr>
        <a:xfrm>
          <a:off x="12547111" y="637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153550</xdr:rowOff>
    </xdr:from>
    <xdr:to>
      <xdr:col>85</xdr:col>
      <xdr:colOff>127000</xdr:colOff>
      <xdr:row>56</xdr:row>
      <xdr:rowOff>82112</xdr:rowOff>
    </xdr:to>
    <xdr:cxnSp macro="">
      <xdr:nvCxnSpPr>
        <xdr:cNvPr id="574" name="直線コネクタ 573"/>
        <xdr:cNvCxnSpPr/>
      </xdr:nvCxnSpPr>
      <xdr:spPr>
        <a:xfrm flipV="1">
          <a:off x="15481300" y="9583300"/>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22599</xdr:rowOff>
    </xdr:from>
    <xdr:to>
      <xdr:col>81</xdr:col>
      <xdr:colOff>50800</xdr:colOff>
      <xdr:row>56</xdr:row>
      <xdr:rowOff>82112</xdr:rowOff>
    </xdr:to>
    <xdr:cxnSp macro="">
      <xdr:nvCxnSpPr>
        <xdr:cNvPr id="577" name="直線コネクタ 576"/>
        <xdr:cNvCxnSpPr/>
      </xdr:nvCxnSpPr>
      <xdr:spPr>
        <a:xfrm>
          <a:off x="14592300" y="9623799"/>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22599</xdr:rowOff>
    </xdr:from>
    <xdr:to>
      <xdr:col>76</xdr:col>
      <xdr:colOff>114300</xdr:colOff>
      <xdr:row>56</xdr:row>
      <xdr:rowOff>59519</xdr:rowOff>
    </xdr:to>
    <xdr:cxnSp macro="">
      <xdr:nvCxnSpPr>
        <xdr:cNvPr id="580" name="直線コネクタ 579"/>
        <xdr:cNvCxnSpPr/>
      </xdr:nvCxnSpPr>
      <xdr:spPr>
        <a:xfrm flipV="1">
          <a:off x="13703300" y="9623799"/>
          <a:ext cx="889000" cy="3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59519</xdr:rowOff>
    </xdr:from>
    <xdr:to>
      <xdr:col>71</xdr:col>
      <xdr:colOff>177800</xdr:colOff>
      <xdr:row>57</xdr:row>
      <xdr:rowOff>44</xdr:rowOff>
    </xdr:to>
    <xdr:cxnSp macro="">
      <xdr:nvCxnSpPr>
        <xdr:cNvPr id="583" name="直線コネクタ 582"/>
        <xdr:cNvCxnSpPr/>
      </xdr:nvCxnSpPr>
      <xdr:spPr>
        <a:xfrm flipV="1">
          <a:off x="12814300" y="9660719"/>
          <a:ext cx="889000" cy="1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102750</xdr:rowOff>
    </xdr:from>
    <xdr:to>
      <xdr:col>85</xdr:col>
      <xdr:colOff>177800</xdr:colOff>
      <xdr:row>56</xdr:row>
      <xdr:rowOff>32900</xdr:rowOff>
    </xdr:to>
    <xdr:sp macro="" textlink="">
      <xdr:nvSpPr>
        <xdr:cNvPr id="593" name="楕円 592"/>
        <xdr:cNvSpPr/>
      </xdr:nvSpPr>
      <xdr:spPr>
        <a:xfrm>
          <a:off x="16268700" y="95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81177</xdr:rowOff>
    </xdr:from>
    <xdr:ext cx="534377" cy="259045"/>
    <xdr:sp macro="" textlink="">
      <xdr:nvSpPr>
        <xdr:cNvPr id="594" name="教育費該当値テキスト"/>
        <xdr:cNvSpPr txBox="1"/>
      </xdr:nvSpPr>
      <xdr:spPr>
        <a:xfrm>
          <a:off x="16370300" y="951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31312</xdr:rowOff>
    </xdr:from>
    <xdr:to>
      <xdr:col>81</xdr:col>
      <xdr:colOff>101600</xdr:colOff>
      <xdr:row>56</xdr:row>
      <xdr:rowOff>132912</xdr:rowOff>
    </xdr:to>
    <xdr:sp macro="" textlink="">
      <xdr:nvSpPr>
        <xdr:cNvPr id="595" name="楕円 594"/>
        <xdr:cNvSpPr/>
      </xdr:nvSpPr>
      <xdr:spPr>
        <a:xfrm>
          <a:off x="15430500" y="96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124039</xdr:rowOff>
    </xdr:from>
    <xdr:ext cx="534377" cy="259045"/>
    <xdr:sp macro="" textlink="">
      <xdr:nvSpPr>
        <xdr:cNvPr id="596" name="テキスト ボックス 595"/>
        <xdr:cNvSpPr txBox="1"/>
      </xdr:nvSpPr>
      <xdr:spPr>
        <a:xfrm>
          <a:off x="15214111" y="97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143249</xdr:rowOff>
    </xdr:from>
    <xdr:to>
      <xdr:col>76</xdr:col>
      <xdr:colOff>165100</xdr:colOff>
      <xdr:row>56</xdr:row>
      <xdr:rowOff>73399</xdr:rowOff>
    </xdr:to>
    <xdr:sp macro="" textlink="">
      <xdr:nvSpPr>
        <xdr:cNvPr id="597" name="楕円 596"/>
        <xdr:cNvSpPr/>
      </xdr:nvSpPr>
      <xdr:spPr>
        <a:xfrm>
          <a:off x="14541500" y="95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89926</xdr:rowOff>
    </xdr:from>
    <xdr:ext cx="534377" cy="259045"/>
    <xdr:sp macro="" textlink="">
      <xdr:nvSpPr>
        <xdr:cNvPr id="598" name="テキスト ボックス 597"/>
        <xdr:cNvSpPr txBox="1"/>
      </xdr:nvSpPr>
      <xdr:spPr>
        <a:xfrm>
          <a:off x="14325111" y="93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8719</xdr:rowOff>
    </xdr:from>
    <xdr:to>
      <xdr:col>72</xdr:col>
      <xdr:colOff>38100</xdr:colOff>
      <xdr:row>56</xdr:row>
      <xdr:rowOff>110319</xdr:rowOff>
    </xdr:to>
    <xdr:sp macro="" textlink="">
      <xdr:nvSpPr>
        <xdr:cNvPr id="599" name="楕円 598"/>
        <xdr:cNvSpPr/>
      </xdr:nvSpPr>
      <xdr:spPr>
        <a:xfrm>
          <a:off x="13652500" y="96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126846</xdr:rowOff>
    </xdr:from>
    <xdr:ext cx="534377" cy="259045"/>
    <xdr:sp macro="" textlink="">
      <xdr:nvSpPr>
        <xdr:cNvPr id="600" name="テキスト ボックス 599"/>
        <xdr:cNvSpPr txBox="1"/>
      </xdr:nvSpPr>
      <xdr:spPr>
        <a:xfrm>
          <a:off x="13436111" y="93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120694</xdr:rowOff>
    </xdr:from>
    <xdr:to>
      <xdr:col>67</xdr:col>
      <xdr:colOff>101600</xdr:colOff>
      <xdr:row>57</xdr:row>
      <xdr:rowOff>50844</xdr:rowOff>
    </xdr:to>
    <xdr:sp macro="" textlink="">
      <xdr:nvSpPr>
        <xdr:cNvPr id="601" name="楕円 600"/>
        <xdr:cNvSpPr/>
      </xdr:nvSpPr>
      <xdr:spPr>
        <a:xfrm>
          <a:off x="12763500" y="97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41971</xdr:rowOff>
    </xdr:from>
    <xdr:ext cx="534377" cy="259045"/>
    <xdr:sp macro="" textlink="">
      <xdr:nvSpPr>
        <xdr:cNvPr id="602" name="テキスト ボックス 601"/>
        <xdr:cNvSpPr txBox="1"/>
      </xdr:nvSpPr>
      <xdr:spPr>
        <a:xfrm>
          <a:off x="12547111" y="98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13855</xdr:rowOff>
    </xdr:from>
    <xdr:to>
      <xdr:col>85</xdr:col>
      <xdr:colOff>127000</xdr:colOff>
      <xdr:row>78</xdr:row>
      <xdr:rowOff>25400</xdr:rowOff>
    </xdr:to>
    <xdr:cxnSp macro="">
      <xdr:nvCxnSpPr>
        <xdr:cNvPr id="627" name="直線コネクタ 626"/>
        <xdr:cNvCxnSpPr/>
      </xdr:nvCxnSpPr>
      <xdr:spPr>
        <a:xfrm>
          <a:off x="15481300" y="13386955"/>
          <a:ext cx="8382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13855</xdr:rowOff>
    </xdr:from>
    <xdr:to>
      <xdr:col>81</xdr:col>
      <xdr:colOff>50800</xdr:colOff>
      <xdr:row>78</xdr:row>
      <xdr:rowOff>14827</xdr:rowOff>
    </xdr:to>
    <xdr:cxnSp macro="">
      <xdr:nvCxnSpPr>
        <xdr:cNvPr id="630" name="直線コネクタ 629"/>
        <xdr:cNvCxnSpPr/>
      </xdr:nvCxnSpPr>
      <xdr:spPr>
        <a:xfrm flipV="1">
          <a:off x="14592300" y="1338695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14827</xdr:rowOff>
    </xdr:from>
    <xdr:to>
      <xdr:col>76</xdr:col>
      <xdr:colOff>114300</xdr:colOff>
      <xdr:row>78</xdr:row>
      <xdr:rowOff>25000</xdr:rowOff>
    </xdr:to>
    <xdr:cxnSp macro="">
      <xdr:nvCxnSpPr>
        <xdr:cNvPr id="633" name="直線コネクタ 632"/>
        <xdr:cNvCxnSpPr/>
      </xdr:nvCxnSpPr>
      <xdr:spPr>
        <a:xfrm flipV="1">
          <a:off x="13703300" y="1338792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18142</xdr:rowOff>
    </xdr:from>
    <xdr:to>
      <xdr:col>71</xdr:col>
      <xdr:colOff>177800</xdr:colOff>
      <xdr:row>78</xdr:row>
      <xdr:rowOff>25000</xdr:rowOff>
    </xdr:to>
    <xdr:cxnSp macro="">
      <xdr:nvCxnSpPr>
        <xdr:cNvPr id="636" name="直線コネクタ 635"/>
        <xdr:cNvCxnSpPr/>
      </xdr:nvCxnSpPr>
      <xdr:spPr>
        <a:xfrm>
          <a:off x="12814300" y="133912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134505</xdr:rowOff>
    </xdr:from>
    <xdr:to>
      <xdr:col>81</xdr:col>
      <xdr:colOff>101600</xdr:colOff>
      <xdr:row>78</xdr:row>
      <xdr:rowOff>64655</xdr:rowOff>
    </xdr:to>
    <xdr:sp macro="" textlink="">
      <xdr:nvSpPr>
        <xdr:cNvPr id="648" name="楕円 647"/>
        <xdr:cNvSpPr/>
      </xdr:nvSpPr>
      <xdr:spPr>
        <a:xfrm>
          <a:off x="15430500" y="13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55782</xdr:rowOff>
    </xdr:from>
    <xdr:ext cx="378565" cy="259045"/>
    <xdr:sp macro="" textlink="">
      <xdr:nvSpPr>
        <xdr:cNvPr id="649" name="テキスト ボックス 648"/>
        <xdr:cNvSpPr txBox="1"/>
      </xdr:nvSpPr>
      <xdr:spPr>
        <a:xfrm>
          <a:off x="15292017" y="13428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135477</xdr:rowOff>
    </xdr:from>
    <xdr:to>
      <xdr:col>76</xdr:col>
      <xdr:colOff>165100</xdr:colOff>
      <xdr:row>78</xdr:row>
      <xdr:rowOff>65627</xdr:rowOff>
    </xdr:to>
    <xdr:sp macro="" textlink="">
      <xdr:nvSpPr>
        <xdr:cNvPr id="650" name="楕円 649"/>
        <xdr:cNvSpPr/>
      </xdr:nvSpPr>
      <xdr:spPr>
        <a:xfrm>
          <a:off x="14541500" y="133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56754</xdr:rowOff>
    </xdr:from>
    <xdr:ext cx="378565" cy="259045"/>
    <xdr:sp macro="" textlink="">
      <xdr:nvSpPr>
        <xdr:cNvPr id="651" name="テキスト ボックス 650"/>
        <xdr:cNvSpPr txBox="1"/>
      </xdr:nvSpPr>
      <xdr:spPr>
        <a:xfrm>
          <a:off x="14403017" y="1342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145650</xdr:rowOff>
    </xdr:from>
    <xdr:to>
      <xdr:col>72</xdr:col>
      <xdr:colOff>38100</xdr:colOff>
      <xdr:row>78</xdr:row>
      <xdr:rowOff>75800</xdr:rowOff>
    </xdr:to>
    <xdr:sp macro="" textlink="">
      <xdr:nvSpPr>
        <xdr:cNvPr id="652" name="楕円 651"/>
        <xdr:cNvSpPr/>
      </xdr:nvSpPr>
      <xdr:spPr>
        <a:xfrm>
          <a:off x="13652500" y="133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66927</xdr:rowOff>
    </xdr:from>
    <xdr:ext cx="249299" cy="259045"/>
    <xdr:sp macro="" textlink="">
      <xdr:nvSpPr>
        <xdr:cNvPr id="653" name="テキスト ボックス 652"/>
        <xdr:cNvSpPr txBox="1"/>
      </xdr:nvSpPr>
      <xdr:spPr>
        <a:xfrm>
          <a:off x="13578650" y="1344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138792</xdr:rowOff>
    </xdr:from>
    <xdr:to>
      <xdr:col>67</xdr:col>
      <xdr:colOff>101600</xdr:colOff>
      <xdr:row>78</xdr:row>
      <xdr:rowOff>68942</xdr:rowOff>
    </xdr:to>
    <xdr:sp macro="" textlink="">
      <xdr:nvSpPr>
        <xdr:cNvPr id="654" name="楕円 653"/>
        <xdr:cNvSpPr/>
      </xdr:nvSpPr>
      <xdr:spPr>
        <a:xfrm>
          <a:off x="12763500" y="133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60069</xdr:rowOff>
    </xdr:from>
    <xdr:ext cx="378565" cy="259045"/>
    <xdr:sp macro="" textlink="">
      <xdr:nvSpPr>
        <xdr:cNvPr id="655" name="テキスト ボックス 654"/>
        <xdr:cNvSpPr txBox="1"/>
      </xdr:nvSpPr>
      <xdr:spPr>
        <a:xfrm>
          <a:off x="12625017" y="1343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24650</xdr:rowOff>
    </xdr:from>
    <xdr:to>
      <xdr:col>85</xdr:col>
      <xdr:colOff>127000</xdr:colOff>
      <xdr:row>97</xdr:row>
      <xdr:rowOff>31147</xdr:rowOff>
    </xdr:to>
    <xdr:cxnSp macro="">
      <xdr:nvCxnSpPr>
        <xdr:cNvPr id="686" name="直線コネクタ 685"/>
        <xdr:cNvCxnSpPr/>
      </xdr:nvCxnSpPr>
      <xdr:spPr>
        <a:xfrm flipV="1">
          <a:off x="15481300" y="16655300"/>
          <a:ext cx="8382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31147</xdr:rowOff>
    </xdr:from>
    <xdr:to>
      <xdr:col>81</xdr:col>
      <xdr:colOff>50800</xdr:colOff>
      <xdr:row>97</xdr:row>
      <xdr:rowOff>32226</xdr:rowOff>
    </xdr:to>
    <xdr:cxnSp macro="">
      <xdr:nvCxnSpPr>
        <xdr:cNvPr id="689" name="直線コネクタ 688"/>
        <xdr:cNvCxnSpPr/>
      </xdr:nvCxnSpPr>
      <xdr:spPr>
        <a:xfrm flipV="1">
          <a:off x="14592300" y="16661797"/>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27409</xdr:rowOff>
    </xdr:from>
    <xdr:to>
      <xdr:col>76</xdr:col>
      <xdr:colOff>114300</xdr:colOff>
      <xdr:row>97</xdr:row>
      <xdr:rowOff>32226</xdr:rowOff>
    </xdr:to>
    <xdr:cxnSp macro="">
      <xdr:nvCxnSpPr>
        <xdr:cNvPr id="692" name="直線コネクタ 691"/>
        <xdr:cNvCxnSpPr/>
      </xdr:nvCxnSpPr>
      <xdr:spPr>
        <a:xfrm>
          <a:off x="13703300" y="16658059"/>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22101</xdr:rowOff>
    </xdr:from>
    <xdr:to>
      <xdr:col>71</xdr:col>
      <xdr:colOff>177800</xdr:colOff>
      <xdr:row>97</xdr:row>
      <xdr:rowOff>27409</xdr:rowOff>
    </xdr:to>
    <xdr:cxnSp macro="">
      <xdr:nvCxnSpPr>
        <xdr:cNvPr id="695" name="直線コネクタ 694"/>
        <xdr:cNvCxnSpPr/>
      </xdr:nvCxnSpPr>
      <xdr:spPr>
        <a:xfrm>
          <a:off x="12814300" y="16652751"/>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145300</xdr:rowOff>
    </xdr:from>
    <xdr:to>
      <xdr:col>85</xdr:col>
      <xdr:colOff>177800</xdr:colOff>
      <xdr:row>97</xdr:row>
      <xdr:rowOff>75450</xdr:rowOff>
    </xdr:to>
    <xdr:sp macro="" textlink="">
      <xdr:nvSpPr>
        <xdr:cNvPr id="705" name="楕円 704"/>
        <xdr:cNvSpPr/>
      </xdr:nvSpPr>
      <xdr:spPr>
        <a:xfrm>
          <a:off x="16268700" y="16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123727</xdr:rowOff>
    </xdr:from>
    <xdr:ext cx="534377" cy="259045"/>
    <xdr:sp macro="" textlink="">
      <xdr:nvSpPr>
        <xdr:cNvPr id="706" name="公債費該当値テキスト"/>
        <xdr:cNvSpPr txBox="1"/>
      </xdr:nvSpPr>
      <xdr:spPr>
        <a:xfrm>
          <a:off x="16370300" y="1658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151797</xdr:rowOff>
    </xdr:from>
    <xdr:to>
      <xdr:col>81</xdr:col>
      <xdr:colOff>101600</xdr:colOff>
      <xdr:row>97</xdr:row>
      <xdr:rowOff>81947</xdr:rowOff>
    </xdr:to>
    <xdr:sp macro="" textlink="">
      <xdr:nvSpPr>
        <xdr:cNvPr id="707" name="楕円 706"/>
        <xdr:cNvSpPr/>
      </xdr:nvSpPr>
      <xdr:spPr>
        <a:xfrm>
          <a:off x="15430500" y="166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73074</xdr:rowOff>
    </xdr:from>
    <xdr:ext cx="534377" cy="259045"/>
    <xdr:sp macro="" textlink="">
      <xdr:nvSpPr>
        <xdr:cNvPr id="708" name="テキスト ボックス 707"/>
        <xdr:cNvSpPr txBox="1"/>
      </xdr:nvSpPr>
      <xdr:spPr>
        <a:xfrm>
          <a:off x="15214111" y="1670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152876</xdr:rowOff>
    </xdr:from>
    <xdr:to>
      <xdr:col>76</xdr:col>
      <xdr:colOff>165100</xdr:colOff>
      <xdr:row>97</xdr:row>
      <xdr:rowOff>83026</xdr:rowOff>
    </xdr:to>
    <xdr:sp macro="" textlink="">
      <xdr:nvSpPr>
        <xdr:cNvPr id="709" name="楕円 708"/>
        <xdr:cNvSpPr/>
      </xdr:nvSpPr>
      <xdr:spPr>
        <a:xfrm>
          <a:off x="14541500" y="166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74153</xdr:rowOff>
    </xdr:from>
    <xdr:ext cx="534377" cy="259045"/>
    <xdr:sp macro="" textlink="">
      <xdr:nvSpPr>
        <xdr:cNvPr id="710" name="テキスト ボックス 709"/>
        <xdr:cNvSpPr txBox="1"/>
      </xdr:nvSpPr>
      <xdr:spPr>
        <a:xfrm>
          <a:off x="14325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148059</xdr:rowOff>
    </xdr:from>
    <xdr:to>
      <xdr:col>72</xdr:col>
      <xdr:colOff>38100</xdr:colOff>
      <xdr:row>97</xdr:row>
      <xdr:rowOff>78209</xdr:rowOff>
    </xdr:to>
    <xdr:sp macro="" textlink="">
      <xdr:nvSpPr>
        <xdr:cNvPr id="711" name="楕円 710"/>
        <xdr:cNvSpPr/>
      </xdr:nvSpPr>
      <xdr:spPr>
        <a:xfrm>
          <a:off x="13652500" y="166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69336</xdr:rowOff>
    </xdr:from>
    <xdr:ext cx="534377" cy="259045"/>
    <xdr:sp macro="" textlink="">
      <xdr:nvSpPr>
        <xdr:cNvPr id="712" name="テキスト ボックス 711"/>
        <xdr:cNvSpPr txBox="1"/>
      </xdr:nvSpPr>
      <xdr:spPr>
        <a:xfrm>
          <a:off x="13436111" y="1669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142751</xdr:rowOff>
    </xdr:from>
    <xdr:to>
      <xdr:col>67</xdr:col>
      <xdr:colOff>101600</xdr:colOff>
      <xdr:row>97</xdr:row>
      <xdr:rowOff>72901</xdr:rowOff>
    </xdr:to>
    <xdr:sp macro="" textlink="">
      <xdr:nvSpPr>
        <xdr:cNvPr id="713" name="楕円 712"/>
        <xdr:cNvSpPr/>
      </xdr:nvSpPr>
      <xdr:spPr>
        <a:xfrm>
          <a:off x="12763500" y="166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64028</xdr:rowOff>
    </xdr:from>
    <xdr:ext cx="534377" cy="259045"/>
    <xdr:sp macro="" textlink="">
      <xdr:nvSpPr>
        <xdr:cNvPr id="714" name="テキスト ボックス 713"/>
        <xdr:cNvSpPr txBox="1"/>
      </xdr:nvSpPr>
      <xdr:spPr>
        <a:xfrm>
          <a:off x="12547111" y="166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主な項目をみていくと、総務費については住民一人当たり</a:t>
          </a:r>
          <a:r>
            <a:rPr kumimoji="1" lang="en-US" altLang="ja-JP" sz="1200">
              <a:solidFill>
                <a:srgbClr val="FF0000"/>
              </a:solidFill>
              <a:latin typeface="ＭＳ Ｐゴシック" panose="020B0600070205080204" pitchFamily="50" charset="-128"/>
              <a:ea typeface="ＭＳ Ｐゴシック" panose="020B0600070205080204" pitchFamily="50" charset="-128"/>
            </a:rPr>
            <a:t>192,549</a:t>
          </a:r>
          <a:r>
            <a:rPr kumimoji="1" lang="ja-JP" altLang="en-US" sz="1200">
              <a:latin typeface="ＭＳ Ｐゴシック" panose="020B0600070205080204" pitchFamily="50" charset="-128"/>
              <a:ea typeface="ＭＳ Ｐゴシック" panose="020B0600070205080204" pitchFamily="50" charset="-128"/>
            </a:rPr>
            <a:t>円となっている。市役所新庁舎建替工事などにより前年に比べ大幅な増額となっている。</a:t>
          </a:r>
        </a:p>
        <a:p>
          <a:r>
            <a:rPr kumimoji="1" lang="ja-JP" altLang="en-US" sz="12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200">
              <a:solidFill>
                <a:srgbClr val="FF0000"/>
              </a:solidFill>
              <a:latin typeface="ＭＳ Ｐゴシック" panose="020B0600070205080204" pitchFamily="50" charset="-128"/>
              <a:ea typeface="ＭＳ Ｐゴシック" panose="020B0600070205080204" pitchFamily="50" charset="-128"/>
            </a:rPr>
            <a:t>221,343</a:t>
          </a:r>
          <a:r>
            <a:rPr kumimoji="1" lang="ja-JP" altLang="en-US" sz="1200">
              <a:latin typeface="ＭＳ Ｐゴシック" panose="020B0600070205080204" pitchFamily="50" charset="-128"/>
              <a:ea typeface="ＭＳ Ｐゴシック" panose="020B0600070205080204" pitchFamily="50" charset="-128"/>
            </a:rPr>
            <a:t>円となっている。類似団体順位において</a:t>
          </a:r>
          <a:r>
            <a:rPr kumimoji="1" lang="en-US" altLang="ja-JP" sz="1200">
              <a:solidFill>
                <a:srgbClr val="FF0000"/>
              </a:solidFill>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位となっており、高い水準となっている。令和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年度は介護保険特別会計への繰出金などが増となったことが要因である。</a:t>
          </a:r>
        </a:p>
        <a:p>
          <a:r>
            <a:rPr kumimoji="1" lang="ja-JP" altLang="en-US" sz="12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200">
              <a:solidFill>
                <a:srgbClr val="FF0000"/>
              </a:solidFill>
              <a:latin typeface="ＭＳ Ｐゴシック" panose="020B0600070205080204" pitchFamily="50" charset="-128"/>
              <a:ea typeface="ＭＳ Ｐゴシック" panose="020B0600070205080204" pitchFamily="50" charset="-128"/>
            </a:rPr>
            <a:t>13,514</a:t>
          </a:r>
          <a:r>
            <a:rPr kumimoji="1" lang="ja-JP" altLang="en-US" sz="1200">
              <a:latin typeface="ＭＳ Ｐゴシック" panose="020B0600070205080204" pitchFamily="50" charset="-128"/>
              <a:ea typeface="ＭＳ Ｐゴシック" panose="020B0600070205080204" pitchFamily="50" charset="-128"/>
            </a:rPr>
            <a:t>円となっている。常備消防都委託などの増により前年度と比較して増加している。</a:t>
          </a:r>
        </a:p>
        <a:p>
          <a:r>
            <a:rPr kumimoji="1" lang="ja-JP" altLang="en-US" sz="12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200">
              <a:solidFill>
                <a:srgbClr val="FF0000"/>
              </a:solidFill>
              <a:latin typeface="ＭＳ Ｐゴシック" panose="020B0600070205080204" pitchFamily="50" charset="-128"/>
              <a:ea typeface="ＭＳ Ｐゴシック" panose="020B0600070205080204" pitchFamily="50" charset="-128"/>
            </a:rPr>
            <a:t>50,273</a:t>
          </a:r>
          <a:r>
            <a:rPr kumimoji="1" lang="ja-JP" altLang="en-US" sz="1200">
              <a:latin typeface="ＭＳ Ｐゴシック" panose="020B0600070205080204" pitchFamily="50" charset="-128"/>
              <a:ea typeface="ＭＳ Ｐゴシック" panose="020B0600070205080204" pitchFamily="50" charset="-128"/>
            </a:rPr>
            <a:t>円となっている。下宿地域市民センター耐震改修工事などにより前年度と比較して増加している。</a:t>
          </a:r>
        </a:p>
        <a:p>
          <a:r>
            <a:rPr kumimoji="1" lang="ja-JP" altLang="en-US" sz="12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200">
              <a:solidFill>
                <a:srgbClr val="FF0000"/>
              </a:solidFill>
              <a:latin typeface="ＭＳ Ｐゴシック" panose="020B0600070205080204" pitchFamily="50" charset="-128"/>
              <a:ea typeface="ＭＳ Ｐゴシック" panose="020B0600070205080204" pitchFamily="50" charset="-128"/>
            </a:rPr>
            <a:t>25,546</a:t>
          </a:r>
          <a:r>
            <a:rPr kumimoji="1" lang="ja-JP" altLang="en-US" sz="1200">
              <a:latin typeface="ＭＳ Ｐゴシック" panose="020B0600070205080204" pitchFamily="50" charset="-128"/>
              <a:ea typeface="ＭＳ Ｐゴシック" panose="020B0600070205080204" pitchFamily="50" charset="-128"/>
            </a:rPr>
            <a:t>円となっている。過去からの起債抑制により類似団体平均を下回っている。今後は市内公共施設老朽化に伴う改修工事等が見込まれることから、実質公債費比率の動向には注視していくとともに新規事業の実施等について総点検を図り、新規発行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財政調整基金の残高目標を概ね標準財政規模の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％として積み立てを行っている。一般財源不足を補うために当初予算で財政調整基金の取り崩しを余儀なくされるが、大規模災害時の財政需要を考慮し、今後も</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％程度を確保していくためにも、決算剰余金の積み立てなどを積極的に行っていく。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年度決算における連結実質赤字比率について、各会計で赤字はなかった。引き続き財政の健全化に取り組む。詳細（黒字額等）については以下のとおり。</a:t>
          </a:r>
        </a:p>
        <a:p>
          <a:r>
            <a:rPr kumimoji="1" lang="ja-JP" altLang="en-US" sz="1400">
              <a:latin typeface="ＭＳ ゴシック" pitchFamily="49" charset="-128"/>
              <a:ea typeface="ＭＳ ゴシック" pitchFamily="49" charset="-128"/>
            </a:rPr>
            <a:t>　●標準財政規模：</a:t>
          </a:r>
          <a:r>
            <a:rPr kumimoji="1" lang="en-US" altLang="ja-JP" sz="1400">
              <a:latin typeface="ＭＳ ゴシック" pitchFamily="49" charset="-128"/>
              <a:ea typeface="ＭＳ ゴシック" pitchFamily="49" charset="-128"/>
            </a:rPr>
            <a:t>15,656,677</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○一般会計：</a:t>
          </a:r>
          <a:r>
            <a:rPr kumimoji="1" lang="en-US" altLang="ja-JP" sz="1400">
              <a:latin typeface="ＭＳ ゴシック" pitchFamily="49" charset="-128"/>
              <a:ea typeface="ＭＳ ゴシック" pitchFamily="49" charset="-128"/>
            </a:rPr>
            <a:t>1,164,259</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○介護保険：</a:t>
          </a:r>
          <a:r>
            <a:rPr kumimoji="1" lang="en-US" altLang="ja-JP" sz="1400">
              <a:latin typeface="ＭＳ ゴシック" pitchFamily="49" charset="-128"/>
              <a:ea typeface="ＭＳ ゴシック" pitchFamily="49" charset="-128"/>
            </a:rPr>
            <a:t>323,450</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○下水道事業：</a:t>
          </a:r>
          <a:r>
            <a:rPr kumimoji="1" lang="en-US" altLang="ja-JP" sz="1400">
              <a:latin typeface="ＭＳ ゴシック" pitchFamily="49" charset="-128"/>
              <a:ea typeface="ＭＳ ゴシック" pitchFamily="49" charset="-128"/>
            </a:rPr>
            <a:t>236,269</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○国民健康保険事業：</a:t>
          </a:r>
          <a:r>
            <a:rPr kumimoji="1" lang="en-US" altLang="ja-JP" sz="1400">
              <a:latin typeface="ＭＳ ゴシック" pitchFamily="49" charset="-128"/>
              <a:ea typeface="ＭＳ ゴシック" pitchFamily="49" charset="-128"/>
            </a:rPr>
            <a:t>328,525</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○後期高齢者医療：</a:t>
          </a:r>
          <a:r>
            <a:rPr kumimoji="1" lang="en-US" altLang="ja-JP" sz="1400">
              <a:latin typeface="ＭＳ ゴシック" pitchFamily="49" charset="-128"/>
              <a:ea typeface="ＭＳ ゴシック" pitchFamily="49" charset="-128"/>
            </a:rPr>
            <a:t>25,226</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　○駐車場事業：</a:t>
          </a:r>
          <a:r>
            <a:rPr kumimoji="1" lang="en-US" altLang="ja-JP" sz="1400">
              <a:latin typeface="ＭＳ ゴシック" pitchFamily="49" charset="-128"/>
              <a:ea typeface="ＭＳ ゴシック" pitchFamily="49" charset="-128"/>
            </a:rPr>
            <a:t>3,810</a:t>
          </a:r>
          <a:r>
            <a:rPr kumimoji="1" lang="ja-JP" altLang="en-US" sz="1400">
              <a:latin typeface="ＭＳ ゴシック" pitchFamily="49" charset="-128"/>
              <a:ea typeface="ＭＳ ゴシック" pitchFamily="49" charset="-128"/>
            </a:rPr>
            <a:t>千円</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）については、臨時財政対策債等の償還開始などにより増額となっている。</a:t>
          </a:r>
        </a:p>
        <a:p>
          <a:r>
            <a:rPr kumimoji="1" lang="ja-JP" altLang="en-US" sz="1400">
              <a:latin typeface="ＭＳ ゴシック" pitchFamily="49" charset="-128"/>
              <a:ea typeface="ＭＳ ゴシック" pitchFamily="49" charset="-128"/>
            </a:rPr>
            <a:t>　今後は市内公共施設老朽化に伴う改修工事等が見込まれることから、実質公債費比率の動向には注視していくとともに新規事業の実施等について総点検を図り、新規発行の抑制に努める。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満期一括償還による地方債がないため。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年度決算の将来負担額（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職員の年齢構成の変化による退職手当負担見込額が減少しているものの市庁舎建て替えに伴い地方債現在高が増加している。また、市役所庁舎管理等業務などの債務負担行為の設定により大幅な増額となった。一方、充当財源額（</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）については、臨時財政対策債の公債費償還算入により、基準財政需要額算入見込額が増加しているものの、市役所建替工事に伴う基金の取崩によって減少している。</a:t>
          </a:r>
        </a:p>
        <a:p>
          <a:r>
            <a:rPr kumimoji="1" lang="ja-JP" altLang="en-US" sz="1400">
              <a:latin typeface="ＭＳ ゴシック" pitchFamily="49" charset="-128"/>
              <a:ea typeface="ＭＳ ゴシック" pitchFamily="49" charset="-128"/>
            </a:rPr>
            <a:t>　今後も後世への負担を少しでも軽減するよう、新規事業の実施等について総点検を図り、財政の健全化に努める。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東京都清瀬市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増大する社会保障関係経費に対する財源不足のため、財政調整基金を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百万円を取り崩したほか、新庁舎建設事業などの財源として公共施設整備基金を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百万円取り崩したが、個人市民税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や固定資産税の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増などにより、実質収支が改善し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の財源のために、当初予算において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いた。しかし、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新庁舎建設事業などによる取崩が大きく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当市においては、一般財源不足を補うために当初予算で財政調整基金の取り崩しを余儀なくされる状況である。財政調整基金については残高目標を標準財政規模の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％程度として積み立てを行っていく。また、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今後は市内公共施設老朽化に伴う改修工事が見込まれることから、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行革による歳出削減や、未利用地の売払いによる収入を原資として引き続き公共施設整備基金の積み立てを優先して行なっていく。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・緑地保全基金：自然環境の保全育成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・教育基金：教育の振興、児童及び生徒の学力向上、教育環境の拡充</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・まちづくり応援基金：緑地保全、子育て支援、学校教育</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生涯学習、高齢者支援、環境対策等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新庁舎建設事業の財源などのために、公共施設整備基金を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百万円取り崩したことなどにより、その他特定目的基金全体としては前年度と比較して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今後は市内公共施設老朽化に伴う改修工事が見込まれることから、行革による歳出削減や、未利用地の売払いによる収入を原資として引き続き公共施設整備基金の積み立てを優先して行なっていく。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年度においては、実質収支が改善したことにより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百万円を積み立てたものの、増大する社会保障関係経費に対する財源不足のため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災害などへの備えのため、標準財政規模の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基金の運用額を積立したが、大きい増減はない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満期一括償還による地方債もないため、基金の運用益を積立てていく。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43641136</v>
      </c>
      <c r="BO4" s="426"/>
      <c r="BP4" s="426"/>
      <c r="BQ4" s="426"/>
      <c r="BR4" s="426"/>
      <c r="BS4" s="426"/>
      <c r="BT4" s="426"/>
      <c r="BU4" s="427"/>
      <c r="BV4" s="425">
        <v>31713571</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7.4</v>
      </c>
      <c r="CU4" s="610"/>
      <c r="CV4" s="610"/>
      <c r="CW4" s="610"/>
      <c r="CX4" s="610"/>
      <c r="CY4" s="610"/>
      <c r="CZ4" s="610"/>
      <c r="DA4" s="611"/>
      <c r="DB4" s="609">
        <v>4.4000000000000004</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42404538</v>
      </c>
      <c r="BO5" s="431"/>
      <c r="BP5" s="431"/>
      <c r="BQ5" s="431"/>
      <c r="BR5" s="431"/>
      <c r="BS5" s="431"/>
      <c r="BT5" s="431"/>
      <c r="BU5" s="432"/>
      <c r="BV5" s="430">
        <v>30979872</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91.6</v>
      </c>
      <c r="CU5" s="401"/>
      <c r="CV5" s="401"/>
      <c r="CW5" s="401"/>
      <c r="CX5" s="401"/>
      <c r="CY5" s="401"/>
      <c r="CZ5" s="401"/>
      <c r="DA5" s="402"/>
      <c r="DB5" s="400">
        <v>95.1</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1236598</v>
      </c>
      <c r="BO6" s="431"/>
      <c r="BP6" s="431"/>
      <c r="BQ6" s="431"/>
      <c r="BR6" s="431"/>
      <c r="BS6" s="431"/>
      <c r="BT6" s="431"/>
      <c r="BU6" s="432"/>
      <c r="BV6" s="430">
        <v>733699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96.8</v>
      </c>
      <c r="CU6" s="584"/>
      <c r="CV6" s="584"/>
      <c r="CW6" s="584"/>
      <c r="CX6" s="584"/>
      <c r="CY6" s="584"/>
      <c r="CZ6" s="584"/>
      <c r="DA6" s="585"/>
      <c r="DB6" s="583">
        <v>101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72339</v>
      </c>
      <c r="BO7" s="431"/>
      <c r="BP7" s="431"/>
      <c r="BQ7" s="431"/>
      <c r="BR7" s="431"/>
      <c r="BS7" s="431"/>
      <c r="BT7" s="431"/>
      <c r="BU7" s="432"/>
      <c r="BV7" s="430">
        <v>49968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15656677</v>
      </c>
      <c r="CU7" s="431"/>
      <c r="CV7" s="431"/>
      <c r="CW7" s="431"/>
      <c r="CX7" s="431"/>
      <c r="CY7" s="431"/>
      <c r="CZ7" s="431"/>
      <c r="DA7" s="432"/>
      <c r="DB7" s="430">
        <v>15370992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1164259</v>
      </c>
      <c r="BO8" s="431"/>
      <c r="BP8" s="431"/>
      <c r="BQ8" s="431"/>
      <c r="BR8" s="431"/>
      <c r="BS8" s="431"/>
      <c r="BT8" s="431"/>
      <c r="BU8" s="432"/>
      <c r="BV8" s="430">
        <v>683731</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0.68</v>
      </c>
      <c r="CU8" s="544"/>
      <c r="CV8" s="544"/>
      <c r="CW8" s="544"/>
      <c r="CX8" s="544"/>
      <c r="CY8" s="544"/>
      <c r="CZ8" s="544"/>
      <c r="DA8" s="545"/>
      <c r="DB8" s="543">
        <v>0.68</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76208</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443338</v>
      </c>
      <c r="BO9" s="431"/>
      <c r="BP9" s="431"/>
      <c r="BQ9" s="431"/>
      <c r="BR9" s="431"/>
      <c r="BS9" s="431"/>
      <c r="BT9" s="431"/>
      <c r="BU9" s="432"/>
      <c r="BV9" s="430">
        <v>-167753</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9.8000000000000007</v>
      </c>
      <c r="CU9" s="401"/>
      <c r="CV9" s="401"/>
      <c r="CW9" s="401"/>
      <c r="CX9" s="401"/>
      <c r="CY9" s="401"/>
      <c r="CZ9" s="401"/>
      <c r="DA9" s="402"/>
      <c r="DB9" s="400">
        <v>10.3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74864</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93</v>
      </c>
      <c r="AV10" s="488"/>
      <c r="AW10" s="488"/>
      <c r="AX10" s="488"/>
      <c r="AY10" s="410" t="s">
        <v>121</v>
      </c>
      <c r="AZ10" s="411"/>
      <c r="BA10" s="411"/>
      <c r="BB10" s="411"/>
      <c r="BC10" s="411"/>
      <c r="BD10" s="411"/>
      <c r="BE10" s="411"/>
      <c r="BF10" s="411"/>
      <c r="BG10" s="411"/>
      <c r="BH10" s="411"/>
      <c r="BI10" s="411"/>
      <c r="BJ10" s="411"/>
      <c r="BK10" s="411"/>
      <c r="BL10" s="411"/>
      <c r="BM10" s="412"/>
      <c r="BN10" s="430">
        <v>455189</v>
      </c>
      <c r="BO10" s="431"/>
      <c r="BP10" s="431"/>
      <c r="BQ10" s="431"/>
      <c r="BR10" s="431"/>
      <c r="BS10" s="431"/>
      <c r="BT10" s="431"/>
      <c r="BU10" s="432"/>
      <c r="BV10" s="430">
        <v>425743</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74905</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670655</v>
      </c>
      <c r="BO12" s="431"/>
      <c r="BP12" s="431"/>
      <c r="BQ12" s="431"/>
      <c r="BR12" s="431"/>
      <c r="BS12" s="431"/>
      <c r="BT12" s="431"/>
      <c r="BU12" s="432"/>
      <c r="BV12" s="430">
        <v>438764</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73570</v>
      </c>
      <c r="S13" s="534"/>
      <c r="T13" s="534"/>
      <c r="U13" s="534"/>
      <c r="V13" s="535"/>
      <c r="W13" s="521" t="s">
        <v>140</v>
      </c>
      <c r="X13" s="443"/>
      <c r="Y13" s="443"/>
      <c r="Z13" s="443"/>
      <c r="AA13" s="443"/>
      <c r="AB13" s="444"/>
      <c r="AC13" s="406">
        <v>471</v>
      </c>
      <c r="AD13" s="407"/>
      <c r="AE13" s="407"/>
      <c r="AF13" s="407"/>
      <c r="AG13" s="408"/>
      <c r="AH13" s="406">
        <v>538</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227872</v>
      </c>
      <c r="BO13" s="431"/>
      <c r="BP13" s="431"/>
      <c r="BQ13" s="431"/>
      <c r="BR13" s="431"/>
      <c r="BS13" s="431"/>
      <c r="BT13" s="431"/>
      <c r="BU13" s="432"/>
      <c r="BV13" s="430">
        <v>-180774</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3.7</v>
      </c>
      <c r="CU13" s="401"/>
      <c r="CV13" s="401"/>
      <c r="CW13" s="401"/>
      <c r="CX13" s="401"/>
      <c r="CY13" s="401"/>
      <c r="CZ13" s="401"/>
      <c r="DA13" s="402"/>
      <c r="DB13" s="400">
        <v>3.5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74636</v>
      </c>
      <c r="S14" s="534"/>
      <c r="T14" s="534"/>
      <c r="U14" s="534"/>
      <c r="V14" s="535"/>
      <c r="W14" s="536"/>
      <c r="X14" s="446"/>
      <c r="Y14" s="446"/>
      <c r="Z14" s="446"/>
      <c r="AA14" s="446"/>
      <c r="AB14" s="447"/>
      <c r="AC14" s="526">
        <v>1.6</v>
      </c>
      <c r="AD14" s="527"/>
      <c r="AE14" s="527"/>
      <c r="AF14" s="527"/>
      <c r="AG14" s="528"/>
      <c r="AH14" s="526">
        <v>1.8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41.9</v>
      </c>
      <c r="CU14" s="538"/>
      <c r="CV14" s="538"/>
      <c r="CW14" s="538"/>
      <c r="CX14" s="538"/>
      <c r="CY14" s="538"/>
      <c r="CZ14" s="538"/>
      <c r="DA14" s="539"/>
      <c r="DB14" s="537">
        <v>23.8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73328</v>
      </c>
      <c r="S15" s="534"/>
      <c r="T15" s="534"/>
      <c r="U15" s="534"/>
      <c r="V15" s="535"/>
      <c r="W15" s="521" t="s">
        <v>147</v>
      </c>
      <c r="X15" s="443"/>
      <c r="Y15" s="443"/>
      <c r="Z15" s="443"/>
      <c r="AA15" s="443"/>
      <c r="AB15" s="444"/>
      <c r="AC15" s="406">
        <v>5184</v>
      </c>
      <c r="AD15" s="407"/>
      <c r="AE15" s="407"/>
      <c r="AF15" s="407"/>
      <c r="AG15" s="408"/>
      <c r="AH15" s="406">
        <v>5451</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8667358</v>
      </c>
      <c r="BO15" s="426"/>
      <c r="BP15" s="426"/>
      <c r="BQ15" s="426"/>
      <c r="BR15" s="426"/>
      <c r="BS15" s="426"/>
      <c r="BT15" s="426"/>
      <c r="BU15" s="427"/>
      <c r="BV15" s="425">
        <v>8250525</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18.2</v>
      </c>
      <c r="AD16" s="527"/>
      <c r="AE16" s="527"/>
      <c r="AF16" s="527"/>
      <c r="AG16" s="528"/>
      <c r="AH16" s="526">
        <v>18</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12492870</v>
      </c>
      <c r="BO16" s="431"/>
      <c r="BP16" s="431"/>
      <c r="BQ16" s="431"/>
      <c r="BR16" s="431"/>
      <c r="BS16" s="431"/>
      <c r="BT16" s="431"/>
      <c r="BU16" s="432"/>
      <c r="BV16" s="430">
        <v>12189924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22898</v>
      </c>
      <c r="AD17" s="407"/>
      <c r="AE17" s="407"/>
      <c r="AF17" s="407"/>
      <c r="AG17" s="408"/>
      <c r="AH17" s="406">
        <v>24295</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10967314</v>
      </c>
      <c r="BO17" s="431"/>
      <c r="BP17" s="431"/>
      <c r="BQ17" s="431"/>
      <c r="BR17" s="431"/>
      <c r="BS17" s="431"/>
      <c r="BT17" s="431"/>
      <c r="BU17" s="432"/>
      <c r="BV17" s="430">
        <v>10534233</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10.23</v>
      </c>
      <c r="M18" s="495"/>
      <c r="N18" s="495"/>
      <c r="O18" s="495"/>
      <c r="P18" s="495"/>
      <c r="Q18" s="495"/>
      <c r="R18" s="496"/>
      <c r="S18" s="496"/>
      <c r="T18" s="496"/>
      <c r="U18" s="496"/>
      <c r="V18" s="497"/>
      <c r="W18" s="511"/>
      <c r="X18" s="512"/>
      <c r="Y18" s="512"/>
      <c r="Z18" s="512"/>
      <c r="AA18" s="512"/>
      <c r="AB18" s="522"/>
      <c r="AC18" s="394">
        <v>80.2</v>
      </c>
      <c r="AD18" s="395"/>
      <c r="AE18" s="395"/>
      <c r="AF18" s="395"/>
      <c r="AG18" s="498"/>
      <c r="AH18" s="394">
        <v>80.2</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14546063</v>
      </c>
      <c r="BO18" s="431"/>
      <c r="BP18" s="431"/>
      <c r="BQ18" s="431"/>
      <c r="BR18" s="431"/>
      <c r="BS18" s="431"/>
      <c r="BT18" s="431"/>
      <c r="BU18" s="432"/>
      <c r="BV18" s="430">
        <v>14798038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7449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19412627</v>
      </c>
      <c r="BO19" s="431"/>
      <c r="BP19" s="431"/>
      <c r="BQ19" s="431"/>
      <c r="BR19" s="431"/>
      <c r="BS19" s="431"/>
      <c r="BT19" s="431"/>
      <c r="BU19" s="432"/>
      <c r="BV19" s="430">
        <v>18034526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35003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21335703</v>
      </c>
      <c r="BO23" s="431"/>
      <c r="BP23" s="431"/>
      <c r="BQ23" s="431"/>
      <c r="BR23" s="431"/>
      <c r="BS23" s="431"/>
      <c r="BT23" s="431"/>
      <c r="BU23" s="432"/>
      <c r="BV23" s="430">
        <v>19886029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9630</v>
      </c>
      <c r="R24" s="407"/>
      <c r="S24" s="407"/>
      <c r="T24" s="407"/>
      <c r="U24" s="407"/>
      <c r="V24" s="408"/>
      <c r="W24" s="472"/>
      <c r="X24" s="463"/>
      <c r="Y24" s="464"/>
      <c r="Z24" s="403" t="s">
        <v>171</v>
      </c>
      <c r="AA24" s="404"/>
      <c r="AB24" s="404"/>
      <c r="AC24" s="404"/>
      <c r="AD24" s="404"/>
      <c r="AE24" s="404"/>
      <c r="AF24" s="404"/>
      <c r="AG24" s="405"/>
      <c r="AH24" s="406">
        <v>419</v>
      </c>
      <c r="AI24" s="407"/>
      <c r="AJ24" s="407"/>
      <c r="AK24" s="407"/>
      <c r="AL24" s="408"/>
      <c r="AM24" s="406">
        <v>1295967</v>
      </c>
      <c r="AN24" s="407"/>
      <c r="AO24" s="407"/>
      <c r="AP24" s="407"/>
      <c r="AQ24" s="407"/>
      <c r="AR24" s="408"/>
      <c r="AS24" s="406">
        <v>3093</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15022886</v>
      </c>
      <c r="BO24" s="431"/>
      <c r="BP24" s="431"/>
      <c r="BQ24" s="431"/>
      <c r="BR24" s="431"/>
      <c r="BS24" s="431"/>
      <c r="BT24" s="431"/>
      <c r="BU24" s="432"/>
      <c r="BV24" s="430">
        <v>15062464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8290</v>
      </c>
      <c r="R25" s="407"/>
      <c r="S25" s="407"/>
      <c r="T25" s="407"/>
      <c r="U25" s="407"/>
      <c r="V25" s="408"/>
      <c r="W25" s="472"/>
      <c r="X25" s="463"/>
      <c r="Y25" s="464"/>
      <c r="Z25" s="403" t="s">
        <v>174</v>
      </c>
      <c r="AA25" s="404"/>
      <c r="AB25" s="404"/>
      <c r="AC25" s="404"/>
      <c r="AD25" s="404"/>
      <c r="AE25" s="404"/>
      <c r="AF25" s="404"/>
      <c r="AG25" s="405"/>
      <c r="AH25" s="406" t="s">
        <v>175</v>
      </c>
      <c r="AI25" s="407"/>
      <c r="AJ25" s="407"/>
      <c r="AK25" s="407"/>
      <c r="AL25" s="408"/>
      <c r="AM25" s="406" t="s">
        <v>175</v>
      </c>
      <c r="AN25" s="407"/>
      <c r="AO25" s="407"/>
      <c r="AP25" s="407"/>
      <c r="AQ25" s="407"/>
      <c r="AR25" s="408"/>
      <c r="AS25" s="406" t="s">
        <v>175</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6270439</v>
      </c>
      <c r="BO25" s="426"/>
      <c r="BP25" s="426"/>
      <c r="BQ25" s="426"/>
      <c r="BR25" s="426"/>
      <c r="BS25" s="426"/>
      <c r="BT25" s="426"/>
      <c r="BU25" s="427"/>
      <c r="BV25" s="425">
        <v>3369824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7610</v>
      </c>
      <c r="R26" s="407"/>
      <c r="S26" s="407"/>
      <c r="T26" s="407"/>
      <c r="U26" s="407"/>
      <c r="V26" s="408"/>
      <c r="W26" s="472"/>
      <c r="X26" s="463"/>
      <c r="Y26" s="464"/>
      <c r="Z26" s="403" t="s">
        <v>178</v>
      </c>
      <c r="AA26" s="485"/>
      <c r="AB26" s="485"/>
      <c r="AC26" s="485"/>
      <c r="AD26" s="485"/>
      <c r="AE26" s="485"/>
      <c r="AF26" s="485"/>
      <c r="AG26" s="486"/>
      <c r="AH26" s="406">
        <v>26</v>
      </c>
      <c r="AI26" s="407"/>
      <c r="AJ26" s="407"/>
      <c r="AK26" s="407"/>
      <c r="AL26" s="408"/>
      <c r="AM26" s="406">
        <v>86944</v>
      </c>
      <c r="AN26" s="407"/>
      <c r="AO26" s="407"/>
      <c r="AP26" s="407"/>
      <c r="AQ26" s="407"/>
      <c r="AR26" s="408"/>
      <c r="AS26" s="406">
        <v>3344</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175</v>
      </c>
      <c r="BO26" s="431"/>
      <c r="BP26" s="431"/>
      <c r="BQ26" s="431"/>
      <c r="BR26" s="431"/>
      <c r="BS26" s="431"/>
      <c r="BT26" s="431"/>
      <c r="BU26" s="432"/>
      <c r="BV26" s="430" t="s">
        <v>175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5700</v>
      </c>
      <c r="R27" s="407"/>
      <c r="S27" s="407"/>
      <c r="T27" s="407"/>
      <c r="U27" s="407"/>
      <c r="V27" s="408"/>
      <c r="W27" s="472"/>
      <c r="X27" s="463"/>
      <c r="Y27" s="464"/>
      <c r="Z27" s="403" t="s">
        <v>181</v>
      </c>
      <c r="AA27" s="404"/>
      <c r="AB27" s="404"/>
      <c r="AC27" s="404"/>
      <c r="AD27" s="404"/>
      <c r="AE27" s="404"/>
      <c r="AF27" s="404"/>
      <c r="AG27" s="405"/>
      <c r="AH27" s="406">
        <v>2</v>
      </c>
      <c r="AI27" s="407"/>
      <c r="AJ27" s="407"/>
      <c r="AK27" s="407"/>
      <c r="AL27" s="408"/>
      <c r="AM27" s="406" t="s">
        <v>182</v>
      </c>
      <c r="AN27" s="407"/>
      <c r="AO27" s="407"/>
      <c r="AP27" s="407"/>
      <c r="AQ27" s="407"/>
      <c r="AR27" s="408"/>
      <c r="AS27" s="406" t="s">
        <v>182</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175</v>
      </c>
      <c r="BO27" s="434"/>
      <c r="BP27" s="434"/>
      <c r="BQ27" s="434"/>
      <c r="BR27" s="434"/>
      <c r="BS27" s="434"/>
      <c r="BT27" s="434"/>
      <c r="BU27" s="435"/>
      <c r="BV27" s="433" t="s">
        <v>175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5250</v>
      </c>
      <c r="R28" s="407"/>
      <c r="S28" s="407"/>
      <c r="T28" s="407"/>
      <c r="U28" s="407"/>
      <c r="V28" s="408"/>
      <c r="W28" s="472"/>
      <c r="X28" s="463"/>
      <c r="Y28" s="464"/>
      <c r="Z28" s="403" t="s">
        <v>185</v>
      </c>
      <c r="AA28" s="404"/>
      <c r="AB28" s="404"/>
      <c r="AC28" s="404"/>
      <c r="AD28" s="404"/>
      <c r="AE28" s="404"/>
      <c r="AF28" s="404"/>
      <c r="AG28" s="405"/>
      <c r="AH28" s="406" t="s">
        <v>138</v>
      </c>
      <c r="AI28" s="407"/>
      <c r="AJ28" s="407"/>
      <c r="AK28" s="407"/>
      <c r="AL28" s="408"/>
      <c r="AM28" s="406" t="s">
        <v>175</v>
      </c>
      <c r="AN28" s="407"/>
      <c r="AO28" s="407"/>
      <c r="AP28" s="407"/>
      <c r="AQ28" s="407"/>
      <c r="AR28" s="408"/>
      <c r="AS28" s="406" t="s">
        <v>175</v>
      </c>
      <c r="AT28" s="407"/>
      <c r="AU28" s="407"/>
      <c r="AV28" s="407"/>
      <c r="AW28" s="407"/>
      <c r="AX28" s="409"/>
      <c r="AY28" s="413" t="s">
        <v>186</v>
      </c>
      <c r="AZ28" s="414"/>
      <c r="BA28" s="414"/>
      <c r="BB28" s="415"/>
      <c r="BC28" s="422" t="s">
        <v>47</v>
      </c>
      <c r="BD28" s="423"/>
      <c r="BE28" s="423"/>
      <c r="BF28" s="423"/>
      <c r="BG28" s="423"/>
      <c r="BH28" s="423"/>
      <c r="BI28" s="423"/>
      <c r="BJ28" s="423"/>
      <c r="BK28" s="423"/>
      <c r="BL28" s="423"/>
      <c r="BM28" s="424"/>
      <c r="BN28" s="425">
        <v>1274889</v>
      </c>
      <c r="BO28" s="426"/>
      <c r="BP28" s="426"/>
      <c r="BQ28" s="426"/>
      <c r="BR28" s="426"/>
      <c r="BS28" s="426"/>
      <c r="BT28" s="426"/>
      <c r="BU28" s="427"/>
      <c r="BV28" s="425">
        <v>1490355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18</v>
      </c>
      <c r="M29" s="407"/>
      <c r="N29" s="407"/>
      <c r="O29" s="407"/>
      <c r="P29" s="408"/>
      <c r="Q29" s="406">
        <v>5000</v>
      </c>
      <c r="R29" s="407"/>
      <c r="S29" s="407"/>
      <c r="T29" s="407"/>
      <c r="U29" s="407"/>
      <c r="V29" s="408"/>
      <c r="W29" s="473"/>
      <c r="X29" s="474"/>
      <c r="Y29" s="475"/>
      <c r="Z29" s="403" t="s">
        <v>188</v>
      </c>
      <c r="AA29" s="404"/>
      <c r="AB29" s="404"/>
      <c r="AC29" s="404"/>
      <c r="AD29" s="404"/>
      <c r="AE29" s="404"/>
      <c r="AF29" s="404"/>
      <c r="AG29" s="405"/>
      <c r="AH29" s="406">
        <v>421</v>
      </c>
      <c r="AI29" s="407"/>
      <c r="AJ29" s="407"/>
      <c r="AK29" s="407"/>
      <c r="AL29" s="408"/>
      <c r="AM29" s="406">
        <v>1305289</v>
      </c>
      <c r="AN29" s="407"/>
      <c r="AO29" s="407"/>
      <c r="AP29" s="407"/>
      <c r="AQ29" s="407"/>
      <c r="AR29" s="408"/>
      <c r="AS29" s="406">
        <v>3100</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609</v>
      </c>
      <c r="BO29" s="431"/>
      <c r="BP29" s="431"/>
      <c r="BQ29" s="431"/>
      <c r="BR29" s="431"/>
      <c r="BS29" s="431"/>
      <c r="BT29" s="431"/>
      <c r="BU29" s="432"/>
      <c r="BV29" s="430">
        <v>609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101.1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2218470</v>
      </c>
      <c r="BO30" s="434"/>
      <c r="BP30" s="434"/>
      <c r="BQ30" s="434"/>
      <c r="BR30" s="434"/>
      <c r="BS30" s="434"/>
      <c r="BT30" s="434"/>
      <c r="BU30" s="435"/>
      <c r="BV30" s="433">
        <v>3052212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下水道事業会計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柳泉園組合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清瀬都市開発株式会社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東京都市町村職員退職手当組合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清瀬市土地開発公社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〇</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東京都市町村議会議員公務災害補償等組合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駐車場事業特別会計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東京たま広域資源循環組合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東京市町村総合事務組合（一般会計）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多摩六都科学館組合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昭和病院企業団</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東京都後期高齢者医療広域連合（一般会計）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東京都後期高齢者医療広域連合（後期高齢者医療特別会計）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東京市町村総合事務組合（交通災害共済事業特別会計）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P6qFro82Jec8UG71ZmHxNIigzOLLUm4E3c4rldnn9d9bFPNkV5UCtdyQCZkbkUyxW/s6Uau/AP3MZtyO+WCQ9A==" saltValue="L5FeULMEGURjKpILDB4z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9906116</v>
      </c>
      <c r="S5" s="698"/>
      <c r="T5" s="698"/>
      <c r="U5" s="698"/>
      <c r="V5" s="698"/>
      <c r="W5" s="698"/>
      <c r="X5" s="698"/>
      <c r="Y5" s="741"/>
      <c r="Z5" s="759">
        <v>22.7</v>
      </c>
      <c r="AA5" s="759"/>
      <c r="AB5" s="759"/>
      <c r="AC5" s="759"/>
      <c r="AD5" s="760">
        <v>9166576</v>
      </c>
      <c r="AE5" s="760"/>
      <c r="AF5" s="760"/>
      <c r="AG5" s="760"/>
      <c r="AH5" s="760"/>
      <c r="AI5" s="760"/>
      <c r="AJ5" s="760"/>
      <c r="AK5" s="760"/>
      <c r="AL5" s="742">
        <v>61</v>
      </c>
      <c r="AM5" s="713"/>
      <c r="AN5" s="713"/>
      <c r="AO5" s="743"/>
      <c r="AP5" s="708" t="s">
        <v>226</v>
      </c>
      <c r="AQ5" s="709"/>
      <c r="AR5" s="709"/>
      <c r="AS5" s="709"/>
      <c r="AT5" s="709"/>
      <c r="AU5" s="709"/>
      <c r="AV5" s="709"/>
      <c r="AW5" s="709"/>
      <c r="AX5" s="709"/>
      <c r="AY5" s="709"/>
      <c r="AZ5" s="709"/>
      <c r="BA5" s="709"/>
      <c r="BB5" s="709"/>
      <c r="BC5" s="709"/>
      <c r="BD5" s="709"/>
      <c r="BE5" s="709"/>
      <c r="BF5" s="710"/>
      <c r="BG5" s="642">
        <v>9166576</v>
      </c>
      <c r="BH5" s="643"/>
      <c r="BI5" s="643"/>
      <c r="BJ5" s="643"/>
      <c r="BK5" s="643"/>
      <c r="BL5" s="643"/>
      <c r="BM5" s="643"/>
      <c r="BN5" s="644"/>
      <c r="BO5" s="675">
        <v>92.5</v>
      </c>
      <c r="BP5" s="675"/>
      <c r="BQ5" s="675"/>
      <c r="BR5" s="675"/>
      <c r="BS5" s="676">
        <v>34490</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122772</v>
      </c>
      <c r="S6" s="643"/>
      <c r="T6" s="643"/>
      <c r="U6" s="643"/>
      <c r="V6" s="643"/>
      <c r="W6" s="643"/>
      <c r="X6" s="643"/>
      <c r="Y6" s="644"/>
      <c r="Z6" s="675">
        <v>0.3</v>
      </c>
      <c r="AA6" s="675"/>
      <c r="AB6" s="675"/>
      <c r="AC6" s="675"/>
      <c r="AD6" s="676">
        <v>122772</v>
      </c>
      <c r="AE6" s="676"/>
      <c r="AF6" s="676"/>
      <c r="AG6" s="676"/>
      <c r="AH6" s="676"/>
      <c r="AI6" s="676"/>
      <c r="AJ6" s="676"/>
      <c r="AK6" s="676"/>
      <c r="AL6" s="645">
        <v>0.8</v>
      </c>
      <c r="AM6" s="646"/>
      <c r="AN6" s="646"/>
      <c r="AO6" s="677"/>
      <c r="AP6" s="639" t="s">
        <v>231</v>
      </c>
      <c r="AQ6" s="640"/>
      <c r="AR6" s="640"/>
      <c r="AS6" s="640"/>
      <c r="AT6" s="640"/>
      <c r="AU6" s="640"/>
      <c r="AV6" s="640"/>
      <c r="AW6" s="640"/>
      <c r="AX6" s="640"/>
      <c r="AY6" s="640"/>
      <c r="AZ6" s="640"/>
      <c r="BA6" s="640"/>
      <c r="BB6" s="640"/>
      <c r="BC6" s="640"/>
      <c r="BD6" s="640"/>
      <c r="BE6" s="640"/>
      <c r="BF6" s="641"/>
      <c r="BG6" s="642">
        <v>9166576</v>
      </c>
      <c r="BH6" s="643"/>
      <c r="BI6" s="643"/>
      <c r="BJ6" s="643"/>
      <c r="BK6" s="643"/>
      <c r="BL6" s="643"/>
      <c r="BM6" s="643"/>
      <c r="BN6" s="644"/>
      <c r="BO6" s="675">
        <v>92.5</v>
      </c>
      <c r="BP6" s="675"/>
      <c r="BQ6" s="675"/>
      <c r="BR6" s="675"/>
      <c r="BS6" s="676">
        <v>34490</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290536</v>
      </c>
      <c r="CS6" s="643"/>
      <c r="CT6" s="643"/>
      <c r="CU6" s="643"/>
      <c r="CV6" s="643"/>
      <c r="CW6" s="643"/>
      <c r="CX6" s="643"/>
      <c r="CY6" s="644"/>
      <c r="CZ6" s="742">
        <v>0.7</v>
      </c>
      <c r="DA6" s="713"/>
      <c r="DB6" s="713"/>
      <c r="DC6" s="745"/>
      <c r="DD6" s="648" t="s">
        <v>175</v>
      </c>
      <c r="DE6" s="643"/>
      <c r="DF6" s="643"/>
      <c r="DG6" s="643"/>
      <c r="DH6" s="643"/>
      <c r="DI6" s="643"/>
      <c r="DJ6" s="643"/>
      <c r="DK6" s="643"/>
      <c r="DL6" s="643"/>
      <c r="DM6" s="643"/>
      <c r="DN6" s="643"/>
      <c r="DO6" s="643"/>
      <c r="DP6" s="644"/>
      <c r="DQ6" s="648">
        <v>290376</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13896</v>
      </c>
      <c r="S7" s="643"/>
      <c r="T7" s="643"/>
      <c r="U7" s="643"/>
      <c r="V7" s="643"/>
      <c r="W7" s="643"/>
      <c r="X7" s="643"/>
      <c r="Y7" s="644"/>
      <c r="Z7" s="675">
        <v>0</v>
      </c>
      <c r="AA7" s="675"/>
      <c r="AB7" s="675"/>
      <c r="AC7" s="675"/>
      <c r="AD7" s="676">
        <v>13896</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4992372</v>
      </c>
      <c r="BH7" s="643"/>
      <c r="BI7" s="643"/>
      <c r="BJ7" s="643"/>
      <c r="BK7" s="643"/>
      <c r="BL7" s="643"/>
      <c r="BM7" s="643"/>
      <c r="BN7" s="644"/>
      <c r="BO7" s="675">
        <v>50.4</v>
      </c>
      <c r="BP7" s="675"/>
      <c r="BQ7" s="675"/>
      <c r="BR7" s="675"/>
      <c r="BS7" s="676">
        <v>34490</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14422864</v>
      </c>
      <c r="CS7" s="643"/>
      <c r="CT7" s="643"/>
      <c r="CU7" s="643"/>
      <c r="CV7" s="643"/>
      <c r="CW7" s="643"/>
      <c r="CX7" s="643"/>
      <c r="CY7" s="644"/>
      <c r="CZ7" s="675">
        <v>34</v>
      </c>
      <c r="DA7" s="675"/>
      <c r="DB7" s="675"/>
      <c r="DC7" s="675"/>
      <c r="DD7" s="648">
        <v>3253434</v>
      </c>
      <c r="DE7" s="643"/>
      <c r="DF7" s="643"/>
      <c r="DG7" s="643"/>
      <c r="DH7" s="643"/>
      <c r="DI7" s="643"/>
      <c r="DJ7" s="643"/>
      <c r="DK7" s="643"/>
      <c r="DL7" s="643"/>
      <c r="DM7" s="643"/>
      <c r="DN7" s="643"/>
      <c r="DO7" s="643"/>
      <c r="DP7" s="644"/>
      <c r="DQ7" s="648">
        <v>3192057</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67138</v>
      </c>
      <c r="S8" s="643"/>
      <c r="T8" s="643"/>
      <c r="U8" s="643"/>
      <c r="V8" s="643"/>
      <c r="W8" s="643"/>
      <c r="X8" s="643"/>
      <c r="Y8" s="644"/>
      <c r="Z8" s="675">
        <v>0.2</v>
      </c>
      <c r="AA8" s="675"/>
      <c r="AB8" s="675"/>
      <c r="AC8" s="675"/>
      <c r="AD8" s="676">
        <v>67138</v>
      </c>
      <c r="AE8" s="676"/>
      <c r="AF8" s="676"/>
      <c r="AG8" s="676"/>
      <c r="AH8" s="676"/>
      <c r="AI8" s="676"/>
      <c r="AJ8" s="676"/>
      <c r="AK8" s="676"/>
      <c r="AL8" s="645">
        <v>0.4</v>
      </c>
      <c r="AM8" s="646"/>
      <c r="AN8" s="646"/>
      <c r="AO8" s="677"/>
      <c r="AP8" s="639" t="s">
        <v>237</v>
      </c>
      <c r="AQ8" s="640"/>
      <c r="AR8" s="640"/>
      <c r="AS8" s="640"/>
      <c r="AT8" s="640"/>
      <c r="AU8" s="640"/>
      <c r="AV8" s="640"/>
      <c r="AW8" s="640"/>
      <c r="AX8" s="640"/>
      <c r="AY8" s="640"/>
      <c r="AZ8" s="640"/>
      <c r="BA8" s="640"/>
      <c r="BB8" s="640"/>
      <c r="BC8" s="640"/>
      <c r="BD8" s="640"/>
      <c r="BE8" s="640"/>
      <c r="BF8" s="641"/>
      <c r="BG8" s="642">
        <v>128481</v>
      </c>
      <c r="BH8" s="643"/>
      <c r="BI8" s="643"/>
      <c r="BJ8" s="643"/>
      <c r="BK8" s="643"/>
      <c r="BL8" s="643"/>
      <c r="BM8" s="643"/>
      <c r="BN8" s="644"/>
      <c r="BO8" s="675">
        <v>1.3</v>
      </c>
      <c r="BP8" s="675"/>
      <c r="BQ8" s="675"/>
      <c r="BR8" s="675"/>
      <c r="BS8" s="648" t="s">
        <v>138</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16579703</v>
      </c>
      <c r="CS8" s="643"/>
      <c r="CT8" s="643"/>
      <c r="CU8" s="643"/>
      <c r="CV8" s="643"/>
      <c r="CW8" s="643"/>
      <c r="CX8" s="643"/>
      <c r="CY8" s="644"/>
      <c r="CZ8" s="675">
        <v>39.1</v>
      </c>
      <c r="DA8" s="675"/>
      <c r="DB8" s="675"/>
      <c r="DC8" s="675"/>
      <c r="DD8" s="648">
        <v>26302</v>
      </c>
      <c r="DE8" s="643"/>
      <c r="DF8" s="643"/>
      <c r="DG8" s="643"/>
      <c r="DH8" s="643"/>
      <c r="DI8" s="643"/>
      <c r="DJ8" s="643"/>
      <c r="DK8" s="643"/>
      <c r="DL8" s="643"/>
      <c r="DM8" s="643"/>
      <c r="DN8" s="643"/>
      <c r="DO8" s="643"/>
      <c r="DP8" s="644"/>
      <c r="DQ8" s="648">
        <v>7360841</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78045</v>
      </c>
      <c r="S9" s="643"/>
      <c r="T9" s="643"/>
      <c r="U9" s="643"/>
      <c r="V9" s="643"/>
      <c r="W9" s="643"/>
      <c r="X9" s="643"/>
      <c r="Y9" s="644"/>
      <c r="Z9" s="675">
        <v>0.2</v>
      </c>
      <c r="AA9" s="675"/>
      <c r="AB9" s="675"/>
      <c r="AC9" s="675"/>
      <c r="AD9" s="676">
        <v>78045</v>
      </c>
      <c r="AE9" s="676"/>
      <c r="AF9" s="676"/>
      <c r="AG9" s="676"/>
      <c r="AH9" s="676"/>
      <c r="AI9" s="676"/>
      <c r="AJ9" s="676"/>
      <c r="AK9" s="676"/>
      <c r="AL9" s="645">
        <v>0.5</v>
      </c>
      <c r="AM9" s="646"/>
      <c r="AN9" s="646"/>
      <c r="AO9" s="677"/>
      <c r="AP9" s="639" t="s">
        <v>240</v>
      </c>
      <c r="AQ9" s="640"/>
      <c r="AR9" s="640"/>
      <c r="AS9" s="640"/>
      <c r="AT9" s="640"/>
      <c r="AU9" s="640"/>
      <c r="AV9" s="640"/>
      <c r="AW9" s="640"/>
      <c r="AX9" s="640"/>
      <c r="AY9" s="640"/>
      <c r="AZ9" s="640"/>
      <c r="BA9" s="640"/>
      <c r="BB9" s="640"/>
      <c r="BC9" s="640"/>
      <c r="BD9" s="640"/>
      <c r="BE9" s="640"/>
      <c r="BF9" s="641"/>
      <c r="BG9" s="642">
        <v>4514520</v>
      </c>
      <c r="BH9" s="643"/>
      <c r="BI9" s="643"/>
      <c r="BJ9" s="643"/>
      <c r="BK9" s="643"/>
      <c r="BL9" s="643"/>
      <c r="BM9" s="643"/>
      <c r="BN9" s="644"/>
      <c r="BO9" s="675">
        <v>45.6</v>
      </c>
      <c r="BP9" s="675"/>
      <c r="BQ9" s="675"/>
      <c r="BR9" s="675"/>
      <c r="BS9" s="648" t="s">
        <v>138</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2051209</v>
      </c>
      <c r="CS9" s="643"/>
      <c r="CT9" s="643"/>
      <c r="CU9" s="643"/>
      <c r="CV9" s="643"/>
      <c r="CW9" s="643"/>
      <c r="CX9" s="643"/>
      <c r="CY9" s="644"/>
      <c r="CZ9" s="675">
        <v>4.8</v>
      </c>
      <c r="DA9" s="675"/>
      <c r="DB9" s="675"/>
      <c r="DC9" s="675"/>
      <c r="DD9" s="648">
        <v>489</v>
      </c>
      <c r="DE9" s="643"/>
      <c r="DF9" s="643"/>
      <c r="DG9" s="643"/>
      <c r="DH9" s="643"/>
      <c r="DI9" s="643"/>
      <c r="DJ9" s="643"/>
      <c r="DK9" s="643"/>
      <c r="DL9" s="643"/>
      <c r="DM9" s="643"/>
      <c r="DN9" s="643"/>
      <c r="DO9" s="643"/>
      <c r="DP9" s="644"/>
      <c r="DQ9" s="648">
        <v>1426831</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243</v>
      </c>
      <c r="S10" s="643"/>
      <c r="T10" s="643"/>
      <c r="U10" s="643"/>
      <c r="V10" s="643"/>
      <c r="W10" s="643"/>
      <c r="X10" s="643"/>
      <c r="Y10" s="644"/>
      <c r="Z10" s="675" t="s">
        <v>138</v>
      </c>
      <c r="AA10" s="675"/>
      <c r="AB10" s="675"/>
      <c r="AC10" s="675"/>
      <c r="AD10" s="676" t="s">
        <v>175</v>
      </c>
      <c r="AE10" s="676"/>
      <c r="AF10" s="676"/>
      <c r="AG10" s="676"/>
      <c r="AH10" s="676"/>
      <c r="AI10" s="676"/>
      <c r="AJ10" s="676"/>
      <c r="AK10" s="676"/>
      <c r="AL10" s="645" t="s">
        <v>244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120970</v>
      </c>
      <c r="BH10" s="643"/>
      <c r="BI10" s="643"/>
      <c r="BJ10" s="643"/>
      <c r="BK10" s="643"/>
      <c r="BL10" s="643"/>
      <c r="BM10" s="643"/>
      <c r="BN10" s="644"/>
      <c r="BO10" s="675">
        <v>1.2</v>
      </c>
      <c r="BP10" s="675"/>
      <c r="BQ10" s="675"/>
      <c r="BR10" s="675"/>
      <c r="BS10" s="648" t="s">
        <v>138</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118082</v>
      </c>
      <c r="CS10" s="643"/>
      <c r="CT10" s="643"/>
      <c r="CU10" s="643"/>
      <c r="CV10" s="643"/>
      <c r="CW10" s="643"/>
      <c r="CX10" s="643"/>
      <c r="CY10" s="644"/>
      <c r="CZ10" s="675">
        <v>0.3</v>
      </c>
      <c r="DA10" s="675"/>
      <c r="DB10" s="675"/>
      <c r="DC10" s="675"/>
      <c r="DD10" s="648" t="s">
        <v>243</v>
      </c>
      <c r="DE10" s="643"/>
      <c r="DF10" s="643"/>
      <c r="DG10" s="643"/>
      <c r="DH10" s="643"/>
      <c r="DI10" s="643"/>
      <c r="DJ10" s="643"/>
      <c r="DK10" s="643"/>
      <c r="DL10" s="643"/>
      <c r="DM10" s="643"/>
      <c r="DN10" s="643"/>
      <c r="DO10" s="643"/>
      <c r="DP10" s="644"/>
      <c r="DQ10" s="648">
        <v>94028</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1520325</v>
      </c>
      <c r="S11" s="643"/>
      <c r="T11" s="643"/>
      <c r="U11" s="643"/>
      <c r="V11" s="643"/>
      <c r="W11" s="643"/>
      <c r="X11" s="643"/>
      <c r="Y11" s="644"/>
      <c r="Z11" s="645">
        <v>3.5</v>
      </c>
      <c r="AA11" s="646"/>
      <c r="AB11" s="646"/>
      <c r="AC11" s="647"/>
      <c r="AD11" s="648">
        <v>1520325</v>
      </c>
      <c r="AE11" s="643"/>
      <c r="AF11" s="643"/>
      <c r="AG11" s="643"/>
      <c r="AH11" s="643"/>
      <c r="AI11" s="643"/>
      <c r="AJ11" s="643"/>
      <c r="AK11" s="644"/>
      <c r="AL11" s="645">
        <v>10.1</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228401</v>
      </c>
      <c r="BH11" s="643"/>
      <c r="BI11" s="643"/>
      <c r="BJ11" s="643"/>
      <c r="BK11" s="643"/>
      <c r="BL11" s="643"/>
      <c r="BM11" s="643"/>
      <c r="BN11" s="644"/>
      <c r="BO11" s="675">
        <v>2.2999999999999998</v>
      </c>
      <c r="BP11" s="675"/>
      <c r="BQ11" s="675"/>
      <c r="BR11" s="675"/>
      <c r="BS11" s="648">
        <v>34490</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70599</v>
      </c>
      <c r="CS11" s="643"/>
      <c r="CT11" s="643"/>
      <c r="CU11" s="643"/>
      <c r="CV11" s="643"/>
      <c r="CW11" s="643"/>
      <c r="CX11" s="643"/>
      <c r="CY11" s="644"/>
      <c r="CZ11" s="675">
        <v>0.2</v>
      </c>
      <c r="DA11" s="675"/>
      <c r="DB11" s="675"/>
      <c r="DC11" s="675"/>
      <c r="DD11" s="648">
        <v>13632</v>
      </c>
      <c r="DE11" s="643"/>
      <c r="DF11" s="643"/>
      <c r="DG11" s="643"/>
      <c r="DH11" s="643"/>
      <c r="DI11" s="643"/>
      <c r="DJ11" s="643"/>
      <c r="DK11" s="643"/>
      <c r="DL11" s="643"/>
      <c r="DM11" s="643"/>
      <c r="DN11" s="643"/>
      <c r="DO11" s="643"/>
      <c r="DP11" s="644"/>
      <c r="DQ11" s="648">
        <v>55471</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243</v>
      </c>
      <c r="S12" s="643"/>
      <c r="T12" s="643"/>
      <c r="U12" s="643"/>
      <c r="V12" s="643"/>
      <c r="W12" s="643"/>
      <c r="X12" s="643"/>
      <c r="Y12" s="644"/>
      <c r="Z12" s="675" t="s">
        <v>243</v>
      </c>
      <c r="AA12" s="675"/>
      <c r="AB12" s="675"/>
      <c r="AC12" s="675"/>
      <c r="AD12" s="676" t="s">
        <v>138</v>
      </c>
      <c r="AE12" s="676"/>
      <c r="AF12" s="676"/>
      <c r="AG12" s="676"/>
      <c r="AH12" s="676"/>
      <c r="AI12" s="676"/>
      <c r="AJ12" s="676"/>
      <c r="AK12" s="676"/>
      <c r="AL12" s="645" t="s">
        <v>243</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3735656</v>
      </c>
      <c r="BH12" s="643"/>
      <c r="BI12" s="643"/>
      <c r="BJ12" s="643"/>
      <c r="BK12" s="643"/>
      <c r="BL12" s="643"/>
      <c r="BM12" s="643"/>
      <c r="BN12" s="644"/>
      <c r="BO12" s="675">
        <v>37.700000000000003</v>
      </c>
      <c r="BP12" s="675"/>
      <c r="BQ12" s="675"/>
      <c r="BR12" s="675"/>
      <c r="BS12" s="648" t="s">
        <v>175</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344838</v>
      </c>
      <c r="CS12" s="643"/>
      <c r="CT12" s="643"/>
      <c r="CU12" s="643"/>
      <c r="CV12" s="643"/>
      <c r="CW12" s="643"/>
      <c r="CX12" s="643"/>
      <c r="CY12" s="644"/>
      <c r="CZ12" s="675">
        <v>0.8</v>
      </c>
      <c r="DA12" s="675"/>
      <c r="DB12" s="675"/>
      <c r="DC12" s="675"/>
      <c r="DD12" s="648" t="s">
        <v>175</v>
      </c>
      <c r="DE12" s="643"/>
      <c r="DF12" s="643"/>
      <c r="DG12" s="643"/>
      <c r="DH12" s="643"/>
      <c r="DI12" s="643"/>
      <c r="DJ12" s="643"/>
      <c r="DK12" s="643"/>
      <c r="DL12" s="643"/>
      <c r="DM12" s="643"/>
      <c r="DN12" s="643"/>
      <c r="DO12" s="643"/>
      <c r="DP12" s="644"/>
      <c r="DQ12" s="648">
        <v>328009</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175</v>
      </c>
      <c r="S13" s="643"/>
      <c r="T13" s="643"/>
      <c r="U13" s="643"/>
      <c r="V13" s="643"/>
      <c r="W13" s="643"/>
      <c r="X13" s="643"/>
      <c r="Y13" s="644"/>
      <c r="Z13" s="675" t="s">
        <v>138</v>
      </c>
      <c r="AA13" s="675"/>
      <c r="AB13" s="675"/>
      <c r="AC13" s="675"/>
      <c r="AD13" s="676" t="s">
        <v>175</v>
      </c>
      <c r="AE13" s="676"/>
      <c r="AF13" s="676"/>
      <c r="AG13" s="676"/>
      <c r="AH13" s="676"/>
      <c r="AI13" s="676"/>
      <c r="AJ13" s="676"/>
      <c r="AK13" s="676"/>
      <c r="AL13" s="645" t="s">
        <v>138</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3480948</v>
      </c>
      <c r="BH13" s="643"/>
      <c r="BI13" s="643"/>
      <c r="BJ13" s="643"/>
      <c r="BK13" s="643"/>
      <c r="BL13" s="643"/>
      <c r="BM13" s="643"/>
      <c r="BN13" s="644"/>
      <c r="BO13" s="675">
        <v>35.1</v>
      </c>
      <c r="BP13" s="675"/>
      <c r="BQ13" s="675"/>
      <c r="BR13" s="675"/>
      <c r="BS13" s="648" t="s">
        <v>243</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1835202</v>
      </c>
      <c r="CS13" s="643"/>
      <c r="CT13" s="643"/>
      <c r="CU13" s="643"/>
      <c r="CV13" s="643"/>
      <c r="CW13" s="643"/>
      <c r="CX13" s="643"/>
      <c r="CY13" s="644"/>
      <c r="CZ13" s="675">
        <v>4.3</v>
      </c>
      <c r="DA13" s="675"/>
      <c r="DB13" s="675"/>
      <c r="DC13" s="675"/>
      <c r="DD13" s="648">
        <v>1305860</v>
      </c>
      <c r="DE13" s="643"/>
      <c r="DF13" s="643"/>
      <c r="DG13" s="643"/>
      <c r="DH13" s="643"/>
      <c r="DI13" s="643"/>
      <c r="DJ13" s="643"/>
      <c r="DK13" s="643"/>
      <c r="DL13" s="643"/>
      <c r="DM13" s="643"/>
      <c r="DN13" s="643"/>
      <c r="DO13" s="643"/>
      <c r="DP13" s="644"/>
      <c r="DQ13" s="648">
        <v>665917</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v>10</v>
      </c>
      <c r="S14" s="643"/>
      <c r="T14" s="643"/>
      <c r="U14" s="643"/>
      <c r="V14" s="643"/>
      <c r="W14" s="643"/>
      <c r="X14" s="643"/>
      <c r="Y14" s="644"/>
      <c r="Z14" s="675">
        <v>0</v>
      </c>
      <c r="AA14" s="675"/>
      <c r="AB14" s="675"/>
      <c r="AC14" s="675"/>
      <c r="AD14" s="676">
        <v>10</v>
      </c>
      <c r="AE14" s="676"/>
      <c r="AF14" s="676"/>
      <c r="AG14" s="676"/>
      <c r="AH14" s="676"/>
      <c r="AI14" s="676"/>
      <c r="AJ14" s="676"/>
      <c r="AK14" s="676"/>
      <c r="AL14" s="645">
        <v>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77505</v>
      </c>
      <c r="BH14" s="643"/>
      <c r="BI14" s="643"/>
      <c r="BJ14" s="643"/>
      <c r="BK14" s="643"/>
      <c r="BL14" s="643"/>
      <c r="BM14" s="643"/>
      <c r="BN14" s="644"/>
      <c r="BO14" s="675">
        <v>0.8</v>
      </c>
      <c r="BP14" s="675"/>
      <c r="BQ14" s="675"/>
      <c r="BR14" s="675"/>
      <c r="BS14" s="648" t="s">
        <v>243</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1012283</v>
      </c>
      <c r="CS14" s="643"/>
      <c r="CT14" s="643"/>
      <c r="CU14" s="643"/>
      <c r="CV14" s="643"/>
      <c r="CW14" s="643"/>
      <c r="CX14" s="643"/>
      <c r="CY14" s="644"/>
      <c r="CZ14" s="675">
        <v>2.4</v>
      </c>
      <c r="DA14" s="675"/>
      <c r="DB14" s="675"/>
      <c r="DC14" s="675"/>
      <c r="DD14" s="648" t="s">
        <v>138</v>
      </c>
      <c r="DE14" s="643"/>
      <c r="DF14" s="643"/>
      <c r="DG14" s="643"/>
      <c r="DH14" s="643"/>
      <c r="DI14" s="643"/>
      <c r="DJ14" s="643"/>
      <c r="DK14" s="643"/>
      <c r="DL14" s="643"/>
      <c r="DM14" s="643"/>
      <c r="DN14" s="643"/>
      <c r="DO14" s="643"/>
      <c r="DP14" s="644"/>
      <c r="DQ14" s="648">
        <v>586900</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138</v>
      </c>
      <c r="S15" s="643"/>
      <c r="T15" s="643"/>
      <c r="U15" s="643"/>
      <c r="V15" s="643"/>
      <c r="W15" s="643"/>
      <c r="X15" s="643"/>
      <c r="Y15" s="644"/>
      <c r="Z15" s="675" t="s">
        <v>243</v>
      </c>
      <c r="AA15" s="675"/>
      <c r="AB15" s="675"/>
      <c r="AC15" s="675"/>
      <c r="AD15" s="676" t="s">
        <v>243</v>
      </c>
      <c r="AE15" s="676"/>
      <c r="AF15" s="676"/>
      <c r="AG15" s="676"/>
      <c r="AH15" s="676"/>
      <c r="AI15" s="676"/>
      <c r="AJ15" s="676"/>
      <c r="AK15" s="676"/>
      <c r="AL15" s="645" t="s">
        <v>138</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361043</v>
      </c>
      <c r="BH15" s="643"/>
      <c r="BI15" s="643"/>
      <c r="BJ15" s="643"/>
      <c r="BK15" s="643"/>
      <c r="BL15" s="643"/>
      <c r="BM15" s="643"/>
      <c r="BN15" s="644"/>
      <c r="BO15" s="675">
        <v>3.6</v>
      </c>
      <c r="BP15" s="675"/>
      <c r="BQ15" s="675"/>
      <c r="BR15" s="675"/>
      <c r="BS15" s="648" t="s">
        <v>243</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3765715</v>
      </c>
      <c r="CS15" s="643"/>
      <c r="CT15" s="643"/>
      <c r="CU15" s="643"/>
      <c r="CV15" s="643"/>
      <c r="CW15" s="643"/>
      <c r="CX15" s="643"/>
      <c r="CY15" s="644"/>
      <c r="CZ15" s="675">
        <v>8.9</v>
      </c>
      <c r="DA15" s="675"/>
      <c r="DB15" s="675"/>
      <c r="DC15" s="675"/>
      <c r="DD15" s="648">
        <v>793235</v>
      </c>
      <c r="DE15" s="643"/>
      <c r="DF15" s="643"/>
      <c r="DG15" s="643"/>
      <c r="DH15" s="643"/>
      <c r="DI15" s="643"/>
      <c r="DJ15" s="643"/>
      <c r="DK15" s="643"/>
      <c r="DL15" s="643"/>
      <c r="DM15" s="643"/>
      <c r="DN15" s="643"/>
      <c r="DO15" s="643"/>
      <c r="DP15" s="644"/>
      <c r="DQ15" s="648">
        <v>2277441</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21577</v>
      </c>
      <c r="S16" s="643"/>
      <c r="T16" s="643"/>
      <c r="U16" s="643"/>
      <c r="V16" s="643"/>
      <c r="W16" s="643"/>
      <c r="X16" s="643"/>
      <c r="Y16" s="644"/>
      <c r="Z16" s="675">
        <v>0</v>
      </c>
      <c r="AA16" s="675"/>
      <c r="AB16" s="675"/>
      <c r="AC16" s="675"/>
      <c r="AD16" s="676">
        <v>21577</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175</v>
      </c>
      <c r="BH16" s="643"/>
      <c r="BI16" s="643"/>
      <c r="BJ16" s="643"/>
      <c r="BK16" s="643"/>
      <c r="BL16" s="643"/>
      <c r="BM16" s="643"/>
      <c r="BN16" s="644"/>
      <c r="BO16" s="675" t="s">
        <v>138</v>
      </c>
      <c r="BP16" s="675"/>
      <c r="BQ16" s="675"/>
      <c r="BR16" s="675"/>
      <c r="BS16" s="648" t="s">
        <v>244</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t="s">
        <v>175</v>
      </c>
      <c r="CS16" s="643"/>
      <c r="CT16" s="643"/>
      <c r="CU16" s="643"/>
      <c r="CV16" s="643"/>
      <c r="CW16" s="643"/>
      <c r="CX16" s="643"/>
      <c r="CY16" s="644"/>
      <c r="CZ16" s="675" t="s">
        <v>243</v>
      </c>
      <c r="DA16" s="675"/>
      <c r="DB16" s="675"/>
      <c r="DC16" s="675"/>
      <c r="DD16" s="648" t="s">
        <v>243</v>
      </c>
      <c r="DE16" s="643"/>
      <c r="DF16" s="643"/>
      <c r="DG16" s="643"/>
      <c r="DH16" s="643"/>
      <c r="DI16" s="643"/>
      <c r="DJ16" s="643"/>
      <c r="DK16" s="643"/>
      <c r="DL16" s="643"/>
      <c r="DM16" s="643"/>
      <c r="DN16" s="643"/>
      <c r="DO16" s="643"/>
      <c r="DP16" s="644"/>
      <c r="DQ16" s="648" t="s">
        <v>138</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18693</v>
      </c>
      <c r="S17" s="643"/>
      <c r="T17" s="643"/>
      <c r="U17" s="643"/>
      <c r="V17" s="643"/>
      <c r="W17" s="643"/>
      <c r="X17" s="643"/>
      <c r="Y17" s="644"/>
      <c r="Z17" s="675">
        <v>0</v>
      </c>
      <c r="AA17" s="675"/>
      <c r="AB17" s="675"/>
      <c r="AC17" s="675"/>
      <c r="AD17" s="676">
        <v>18693</v>
      </c>
      <c r="AE17" s="676"/>
      <c r="AF17" s="676"/>
      <c r="AG17" s="676"/>
      <c r="AH17" s="676"/>
      <c r="AI17" s="676"/>
      <c r="AJ17" s="676"/>
      <c r="AK17" s="676"/>
      <c r="AL17" s="645">
        <v>0.1</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138</v>
      </c>
      <c r="BH17" s="643"/>
      <c r="BI17" s="643"/>
      <c r="BJ17" s="643"/>
      <c r="BK17" s="643"/>
      <c r="BL17" s="643"/>
      <c r="BM17" s="643"/>
      <c r="BN17" s="644"/>
      <c r="BO17" s="675" t="s">
        <v>175</v>
      </c>
      <c r="BP17" s="675"/>
      <c r="BQ17" s="675"/>
      <c r="BR17" s="675"/>
      <c r="BS17" s="648" t="s">
        <v>244</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1913507</v>
      </c>
      <c r="CS17" s="643"/>
      <c r="CT17" s="643"/>
      <c r="CU17" s="643"/>
      <c r="CV17" s="643"/>
      <c r="CW17" s="643"/>
      <c r="CX17" s="643"/>
      <c r="CY17" s="644"/>
      <c r="CZ17" s="675">
        <v>4.5</v>
      </c>
      <c r="DA17" s="675"/>
      <c r="DB17" s="675"/>
      <c r="DC17" s="675"/>
      <c r="DD17" s="648" t="s">
        <v>138</v>
      </c>
      <c r="DE17" s="643"/>
      <c r="DF17" s="643"/>
      <c r="DG17" s="643"/>
      <c r="DH17" s="643"/>
      <c r="DI17" s="643"/>
      <c r="DJ17" s="643"/>
      <c r="DK17" s="643"/>
      <c r="DL17" s="643"/>
      <c r="DM17" s="643"/>
      <c r="DN17" s="643"/>
      <c r="DO17" s="643"/>
      <c r="DP17" s="644"/>
      <c r="DQ17" s="648">
        <v>1898158</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88779</v>
      </c>
      <c r="S18" s="643"/>
      <c r="T18" s="643"/>
      <c r="U18" s="643"/>
      <c r="V18" s="643"/>
      <c r="W18" s="643"/>
      <c r="X18" s="643"/>
      <c r="Y18" s="644"/>
      <c r="Z18" s="675">
        <v>0.2</v>
      </c>
      <c r="AA18" s="675"/>
      <c r="AB18" s="675"/>
      <c r="AC18" s="675"/>
      <c r="AD18" s="676">
        <v>88779</v>
      </c>
      <c r="AE18" s="676"/>
      <c r="AF18" s="676"/>
      <c r="AG18" s="676"/>
      <c r="AH18" s="676"/>
      <c r="AI18" s="676"/>
      <c r="AJ18" s="676"/>
      <c r="AK18" s="676"/>
      <c r="AL18" s="645">
        <v>0.6</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243</v>
      </c>
      <c r="BH18" s="643"/>
      <c r="BI18" s="643"/>
      <c r="BJ18" s="643"/>
      <c r="BK18" s="643"/>
      <c r="BL18" s="643"/>
      <c r="BM18" s="643"/>
      <c r="BN18" s="644"/>
      <c r="BO18" s="675" t="s">
        <v>243</v>
      </c>
      <c r="BP18" s="675"/>
      <c r="BQ18" s="675"/>
      <c r="BR18" s="675"/>
      <c r="BS18" s="648" t="s">
        <v>138</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138</v>
      </c>
      <c r="CS18" s="643"/>
      <c r="CT18" s="643"/>
      <c r="CU18" s="643"/>
      <c r="CV18" s="643"/>
      <c r="CW18" s="643"/>
      <c r="CX18" s="643"/>
      <c r="CY18" s="644"/>
      <c r="CZ18" s="675" t="s">
        <v>138</v>
      </c>
      <c r="DA18" s="675"/>
      <c r="DB18" s="675"/>
      <c r="DC18" s="675"/>
      <c r="DD18" s="648" t="s">
        <v>175</v>
      </c>
      <c r="DE18" s="643"/>
      <c r="DF18" s="643"/>
      <c r="DG18" s="643"/>
      <c r="DH18" s="643"/>
      <c r="DI18" s="643"/>
      <c r="DJ18" s="643"/>
      <c r="DK18" s="643"/>
      <c r="DL18" s="643"/>
      <c r="DM18" s="643"/>
      <c r="DN18" s="643"/>
      <c r="DO18" s="643"/>
      <c r="DP18" s="644"/>
      <c r="DQ18" s="648" t="s">
        <v>138</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73775</v>
      </c>
      <c r="S19" s="643"/>
      <c r="T19" s="643"/>
      <c r="U19" s="643"/>
      <c r="V19" s="643"/>
      <c r="W19" s="643"/>
      <c r="X19" s="643"/>
      <c r="Y19" s="644"/>
      <c r="Z19" s="675">
        <v>0.2</v>
      </c>
      <c r="AA19" s="675"/>
      <c r="AB19" s="675"/>
      <c r="AC19" s="675"/>
      <c r="AD19" s="676">
        <v>73775</v>
      </c>
      <c r="AE19" s="676"/>
      <c r="AF19" s="676"/>
      <c r="AG19" s="676"/>
      <c r="AH19" s="676"/>
      <c r="AI19" s="676"/>
      <c r="AJ19" s="676"/>
      <c r="AK19" s="676"/>
      <c r="AL19" s="645">
        <v>0.5</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739540</v>
      </c>
      <c r="BH19" s="643"/>
      <c r="BI19" s="643"/>
      <c r="BJ19" s="643"/>
      <c r="BK19" s="643"/>
      <c r="BL19" s="643"/>
      <c r="BM19" s="643"/>
      <c r="BN19" s="644"/>
      <c r="BO19" s="675">
        <v>7.5</v>
      </c>
      <c r="BP19" s="675"/>
      <c r="BQ19" s="675"/>
      <c r="BR19" s="675"/>
      <c r="BS19" s="648" t="s">
        <v>138</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244</v>
      </c>
      <c r="CS19" s="643"/>
      <c r="CT19" s="643"/>
      <c r="CU19" s="643"/>
      <c r="CV19" s="643"/>
      <c r="CW19" s="643"/>
      <c r="CX19" s="643"/>
      <c r="CY19" s="644"/>
      <c r="CZ19" s="675" t="s">
        <v>243</v>
      </c>
      <c r="DA19" s="675"/>
      <c r="DB19" s="675"/>
      <c r="DC19" s="675"/>
      <c r="DD19" s="648" t="s">
        <v>175</v>
      </c>
      <c r="DE19" s="643"/>
      <c r="DF19" s="643"/>
      <c r="DG19" s="643"/>
      <c r="DH19" s="643"/>
      <c r="DI19" s="643"/>
      <c r="DJ19" s="643"/>
      <c r="DK19" s="643"/>
      <c r="DL19" s="643"/>
      <c r="DM19" s="643"/>
      <c r="DN19" s="643"/>
      <c r="DO19" s="643"/>
      <c r="DP19" s="644"/>
      <c r="DQ19" s="648" t="s">
        <v>243</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12256</v>
      </c>
      <c r="S20" s="643"/>
      <c r="T20" s="643"/>
      <c r="U20" s="643"/>
      <c r="V20" s="643"/>
      <c r="W20" s="643"/>
      <c r="X20" s="643"/>
      <c r="Y20" s="644"/>
      <c r="Z20" s="675">
        <v>0</v>
      </c>
      <c r="AA20" s="675"/>
      <c r="AB20" s="675"/>
      <c r="AC20" s="675"/>
      <c r="AD20" s="676">
        <v>12256</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739540</v>
      </c>
      <c r="BH20" s="643"/>
      <c r="BI20" s="643"/>
      <c r="BJ20" s="643"/>
      <c r="BK20" s="643"/>
      <c r="BL20" s="643"/>
      <c r="BM20" s="643"/>
      <c r="BN20" s="644"/>
      <c r="BO20" s="675">
        <v>7.5</v>
      </c>
      <c r="BP20" s="675"/>
      <c r="BQ20" s="675"/>
      <c r="BR20" s="675"/>
      <c r="BS20" s="648" t="s">
        <v>243</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42404538</v>
      </c>
      <c r="CS20" s="643"/>
      <c r="CT20" s="643"/>
      <c r="CU20" s="643"/>
      <c r="CV20" s="643"/>
      <c r="CW20" s="643"/>
      <c r="CX20" s="643"/>
      <c r="CY20" s="644"/>
      <c r="CZ20" s="675">
        <v>100</v>
      </c>
      <c r="DA20" s="675"/>
      <c r="DB20" s="675"/>
      <c r="DC20" s="675"/>
      <c r="DD20" s="648">
        <v>5392952</v>
      </c>
      <c r="DE20" s="643"/>
      <c r="DF20" s="643"/>
      <c r="DG20" s="643"/>
      <c r="DH20" s="643"/>
      <c r="DI20" s="643"/>
      <c r="DJ20" s="643"/>
      <c r="DK20" s="643"/>
      <c r="DL20" s="643"/>
      <c r="DM20" s="643"/>
      <c r="DN20" s="643"/>
      <c r="DO20" s="643"/>
      <c r="DP20" s="644"/>
      <c r="DQ20" s="648">
        <v>18176029</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2748</v>
      </c>
      <c r="S21" s="643"/>
      <c r="T21" s="643"/>
      <c r="U21" s="643"/>
      <c r="V21" s="643"/>
      <c r="W21" s="643"/>
      <c r="X21" s="643"/>
      <c r="Y21" s="644"/>
      <c r="Z21" s="675">
        <v>0</v>
      </c>
      <c r="AA21" s="675"/>
      <c r="AB21" s="675"/>
      <c r="AC21" s="675"/>
      <c r="AD21" s="676">
        <v>2748</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243</v>
      </c>
      <c r="BH21" s="643"/>
      <c r="BI21" s="643"/>
      <c r="BJ21" s="643"/>
      <c r="BK21" s="643"/>
      <c r="BL21" s="643"/>
      <c r="BM21" s="643"/>
      <c r="BN21" s="644"/>
      <c r="BO21" s="675" t="s">
        <v>138</v>
      </c>
      <c r="BP21" s="675"/>
      <c r="BQ21" s="675"/>
      <c r="BR21" s="675"/>
      <c r="BS21" s="648" t="s">
        <v>243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3958466</v>
      </c>
      <c r="S22" s="643"/>
      <c r="T22" s="643"/>
      <c r="U22" s="643"/>
      <c r="V22" s="643"/>
      <c r="W22" s="643"/>
      <c r="X22" s="643"/>
      <c r="Y22" s="644"/>
      <c r="Z22" s="675">
        <v>9.1</v>
      </c>
      <c r="AA22" s="675"/>
      <c r="AB22" s="675"/>
      <c r="AC22" s="675"/>
      <c r="AD22" s="676">
        <v>3827734</v>
      </c>
      <c r="AE22" s="676"/>
      <c r="AF22" s="676"/>
      <c r="AG22" s="676"/>
      <c r="AH22" s="676"/>
      <c r="AI22" s="676"/>
      <c r="AJ22" s="676"/>
      <c r="AK22" s="676"/>
      <c r="AL22" s="645">
        <v>25.5</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243</v>
      </c>
      <c r="BH22" s="643"/>
      <c r="BI22" s="643"/>
      <c r="BJ22" s="643"/>
      <c r="BK22" s="643"/>
      <c r="BL22" s="643"/>
      <c r="BM22" s="643"/>
      <c r="BN22" s="644"/>
      <c r="BO22" s="675" t="s">
        <v>175</v>
      </c>
      <c r="BP22" s="675"/>
      <c r="BQ22" s="675"/>
      <c r="BR22" s="675"/>
      <c r="BS22" s="648" t="s">
        <v>138</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3827734</v>
      </c>
      <c r="S23" s="643"/>
      <c r="T23" s="643"/>
      <c r="U23" s="643"/>
      <c r="V23" s="643"/>
      <c r="W23" s="643"/>
      <c r="X23" s="643"/>
      <c r="Y23" s="644"/>
      <c r="Z23" s="675">
        <v>8.8000000000000007</v>
      </c>
      <c r="AA23" s="675"/>
      <c r="AB23" s="675"/>
      <c r="AC23" s="675"/>
      <c r="AD23" s="676">
        <v>3827734</v>
      </c>
      <c r="AE23" s="676"/>
      <c r="AF23" s="676"/>
      <c r="AG23" s="676"/>
      <c r="AH23" s="676"/>
      <c r="AI23" s="676"/>
      <c r="AJ23" s="676"/>
      <c r="AK23" s="676"/>
      <c r="AL23" s="645">
        <v>25.5</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v>739540</v>
      </c>
      <c r="BH23" s="643"/>
      <c r="BI23" s="643"/>
      <c r="BJ23" s="643"/>
      <c r="BK23" s="643"/>
      <c r="BL23" s="643"/>
      <c r="BM23" s="643"/>
      <c r="BN23" s="644"/>
      <c r="BO23" s="675">
        <v>7.5</v>
      </c>
      <c r="BP23" s="675"/>
      <c r="BQ23" s="675"/>
      <c r="BR23" s="675"/>
      <c r="BS23" s="648" t="s">
        <v>138</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130732</v>
      </c>
      <c r="S24" s="643"/>
      <c r="T24" s="643"/>
      <c r="U24" s="643"/>
      <c r="V24" s="643"/>
      <c r="W24" s="643"/>
      <c r="X24" s="643"/>
      <c r="Y24" s="644"/>
      <c r="Z24" s="675">
        <v>0.3</v>
      </c>
      <c r="AA24" s="675"/>
      <c r="AB24" s="675"/>
      <c r="AC24" s="675"/>
      <c r="AD24" s="676" t="s">
        <v>138</v>
      </c>
      <c r="AE24" s="676"/>
      <c r="AF24" s="676"/>
      <c r="AG24" s="676"/>
      <c r="AH24" s="676"/>
      <c r="AI24" s="676"/>
      <c r="AJ24" s="676"/>
      <c r="AK24" s="676"/>
      <c r="AL24" s="645" t="s">
        <v>244</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138</v>
      </c>
      <c r="BH24" s="643"/>
      <c r="BI24" s="643"/>
      <c r="BJ24" s="643"/>
      <c r="BK24" s="643"/>
      <c r="BL24" s="643"/>
      <c r="BM24" s="643"/>
      <c r="BN24" s="644"/>
      <c r="BO24" s="675" t="s">
        <v>243</v>
      </c>
      <c r="BP24" s="675"/>
      <c r="BQ24" s="675"/>
      <c r="BR24" s="675"/>
      <c r="BS24" s="648" t="s">
        <v>243</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17567917</v>
      </c>
      <c r="CS24" s="698"/>
      <c r="CT24" s="698"/>
      <c r="CU24" s="698"/>
      <c r="CV24" s="698"/>
      <c r="CW24" s="698"/>
      <c r="CX24" s="698"/>
      <c r="CY24" s="741"/>
      <c r="CZ24" s="742">
        <v>41.4</v>
      </c>
      <c r="DA24" s="713"/>
      <c r="DB24" s="713"/>
      <c r="DC24" s="745"/>
      <c r="DD24" s="740">
        <v>8968093</v>
      </c>
      <c r="DE24" s="698"/>
      <c r="DF24" s="698"/>
      <c r="DG24" s="698"/>
      <c r="DH24" s="698"/>
      <c r="DI24" s="698"/>
      <c r="DJ24" s="698"/>
      <c r="DK24" s="741"/>
      <c r="DL24" s="740">
        <v>8799012</v>
      </c>
      <c r="DM24" s="698"/>
      <c r="DN24" s="698"/>
      <c r="DO24" s="698"/>
      <c r="DP24" s="698"/>
      <c r="DQ24" s="698"/>
      <c r="DR24" s="698"/>
      <c r="DS24" s="698"/>
      <c r="DT24" s="698"/>
      <c r="DU24" s="698"/>
      <c r="DV24" s="741"/>
      <c r="DW24" s="742">
        <v>55.4</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138</v>
      </c>
      <c r="S25" s="643"/>
      <c r="T25" s="643"/>
      <c r="U25" s="643"/>
      <c r="V25" s="643"/>
      <c r="W25" s="643"/>
      <c r="X25" s="643"/>
      <c r="Y25" s="644"/>
      <c r="Z25" s="675" t="s">
        <v>244</v>
      </c>
      <c r="AA25" s="675"/>
      <c r="AB25" s="675"/>
      <c r="AC25" s="675"/>
      <c r="AD25" s="676" t="s">
        <v>243</v>
      </c>
      <c r="AE25" s="676"/>
      <c r="AF25" s="676"/>
      <c r="AG25" s="676"/>
      <c r="AH25" s="676"/>
      <c r="AI25" s="676"/>
      <c r="AJ25" s="676"/>
      <c r="AK25" s="676"/>
      <c r="AL25" s="645" t="s">
        <v>138</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243</v>
      </c>
      <c r="BH25" s="643"/>
      <c r="BI25" s="643"/>
      <c r="BJ25" s="643"/>
      <c r="BK25" s="643"/>
      <c r="BL25" s="643"/>
      <c r="BM25" s="643"/>
      <c r="BN25" s="644"/>
      <c r="BO25" s="675" t="s">
        <v>175</v>
      </c>
      <c r="BP25" s="675"/>
      <c r="BQ25" s="675"/>
      <c r="BR25" s="675"/>
      <c r="BS25" s="648" t="s">
        <v>175</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4749373</v>
      </c>
      <c r="CS25" s="661"/>
      <c r="CT25" s="661"/>
      <c r="CU25" s="661"/>
      <c r="CV25" s="661"/>
      <c r="CW25" s="661"/>
      <c r="CX25" s="661"/>
      <c r="CY25" s="662"/>
      <c r="CZ25" s="645">
        <v>11.2</v>
      </c>
      <c r="DA25" s="663"/>
      <c r="DB25" s="663"/>
      <c r="DC25" s="664"/>
      <c r="DD25" s="648">
        <v>4218994</v>
      </c>
      <c r="DE25" s="661"/>
      <c r="DF25" s="661"/>
      <c r="DG25" s="661"/>
      <c r="DH25" s="661"/>
      <c r="DI25" s="661"/>
      <c r="DJ25" s="661"/>
      <c r="DK25" s="662"/>
      <c r="DL25" s="648">
        <v>4055900</v>
      </c>
      <c r="DM25" s="661"/>
      <c r="DN25" s="661"/>
      <c r="DO25" s="661"/>
      <c r="DP25" s="661"/>
      <c r="DQ25" s="661"/>
      <c r="DR25" s="661"/>
      <c r="DS25" s="661"/>
      <c r="DT25" s="661"/>
      <c r="DU25" s="661"/>
      <c r="DV25" s="662"/>
      <c r="DW25" s="645">
        <v>25.5</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15795817</v>
      </c>
      <c r="S26" s="643"/>
      <c r="T26" s="643"/>
      <c r="U26" s="643"/>
      <c r="V26" s="643"/>
      <c r="W26" s="643"/>
      <c r="X26" s="643"/>
      <c r="Y26" s="644"/>
      <c r="Z26" s="675">
        <v>36.200000000000003</v>
      </c>
      <c r="AA26" s="675"/>
      <c r="AB26" s="675"/>
      <c r="AC26" s="675"/>
      <c r="AD26" s="676">
        <v>14925545</v>
      </c>
      <c r="AE26" s="676"/>
      <c r="AF26" s="676"/>
      <c r="AG26" s="676"/>
      <c r="AH26" s="676"/>
      <c r="AI26" s="676"/>
      <c r="AJ26" s="676"/>
      <c r="AK26" s="676"/>
      <c r="AL26" s="645">
        <v>99.3</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138</v>
      </c>
      <c r="BH26" s="643"/>
      <c r="BI26" s="643"/>
      <c r="BJ26" s="643"/>
      <c r="BK26" s="643"/>
      <c r="BL26" s="643"/>
      <c r="BM26" s="643"/>
      <c r="BN26" s="644"/>
      <c r="BO26" s="675" t="s">
        <v>175</v>
      </c>
      <c r="BP26" s="675"/>
      <c r="BQ26" s="675"/>
      <c r="BR26" s="675"/>
      <c r="BS26" s="648" t="s">
        <v>175</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2581975</v>
      </c>
      <c r="CS26" s="643"/>
      <c r="CT26" s="643"/>
      <c r="CU26" s="643"/>
      <c r="CV26" s="643"/>
      <c r="CW26" s="643"/>
      <c r="CX26" s="643"/>
      <c r="CY26" s="644"/>
      <c r="CZ26" s="645">
        <v>6.1</v>
      </c>
      <c r="DA26" s="663"/>
      <c r="DB26" s="663"/>
      <c r="DC26" s="664"/>
      <c r="DD26" s="648">
        <v>2290683</v>
      </c>
      <c r="DE26" s="643"/>
      <c r="DF26" s="643"/>
      <c r="DG26" s="643"/>
      <c r="DH26" s="643"/>
      <c r="DI26" s="643"/>
      <c r="DJ26" s="643"/>
      <c r="DK26" s="644"/>
      <c r="DL26" s="648" t="s">
        <v>138</v>
      </c>
      <c r="DM26" s="643"/>
      <c r="DN26" s="643"/>
      <c r="DO26" s="643"/>
      <c r="DP26" s="643"/>
      <c r="DQ26" s="643"/>
      <c r="DR26" s="643"/>
      <c r="DS26" s="643"/>
      <c r="DT26" s="643"/>
      <c r="DU26" s="643"/>
      <c r="DV26" s="644"/>
      <c r="DW26" s="645" t="s">
        <v>243</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6600</v>
      </c>
      <c r="S27" s="643"/>
      <c r="T27" s="643"/>
      <c r="U27" s="643"/>
      <c r="V27" s="643"/>
      <c r="W27" s="643"/>
      <c r="X27" s="643"/>
      <c r="Y27" s="644"/>
      <c r="Z27" s="675">
        <v>0</v>
      </c>
      <c r="AA27" s="675"/>
      <c r="AB27" s="675"/>
      <c r="AC27" s="675"/>
      <c r="AD27" s="676">
        <v>6600</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9906116</v>
      </c>
      <c r="BH27" s="643"/>
      <c r="BI27" s="643"/>
      <c r="BJ27" s="643"/>
      <c r="BK27" s="643"/>
      <c r="BL27" s="643"/>
      <c r="BM27" s="643"/>
      <c r="BN27" s="644"/>
      <c r="BO27" s="675">
        <v>100</v>
      </c>
      <c r="BP27" s="675"/>
      <c r="BQ27" s="675"/>
      <c r="BR27" s="675"/>
      <c r="BS27" s="648">
        <v>34490</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10905037</v>
      </c>
      <c r="CS27" s="661"/>
      <c r="CT27" s="661"/>
      <c r="CU27" s="661"/>
      <c r="CV27" s="661"/>
      <c r="CW27" s="661"/>
      <c r="CX27" s="661"/>
      <c r="CY27" s="662"/>
      <c r="CZ27" s="645">
        <v>25.7</v>
      </c>
      <c r="DA27" s="663"/>
      <c r="DB27" s="663"/>
      <c r="DC27" s="664"/>
      <c r="DD27" s="648">
        <v>2850941</v>
      </c>
      <c r="DE27" s="661"/>
      <c r="DF27" s="661"/>
      <c r="DG27" s="661"/>
      <c r="DH27" s="661"/>
      <c r="DI27" s="661"/>
      <c r="DJ27" s="661"/>
      <c r="DK27" s="662"/>
      <c r="DL27" s="648">
        <v>2844954</v>
      </c>
      <c r="DM27" s="661"/>
      <c r="DN27" s="661"/>
      <c r="DO27" s="661"/>
      <c r="DP27" s="661"/>
      <c r="DQ27" s="661"/>
      <c r="DR27" s="661"/>
      <c r="DS27" s="661"/>
      <c r="DT27" s="661"/>
      <c r="DU27" s="661"/>
      <c r="DV27" s="662"/>
      <c r="DW27" s="645">
        <v>17.899999999999999</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102834</v>
      </c>
      <c r="S28" s="643"/>
      <c r="T28" s="643"/>
      <c r="U28" s="643"/>
      <c r="V28" s="643"/>
      <c r="W28" s="643"/>
      <c r="X28" s="643"/>
      <c r="Y28" s="644"/>
      <c r="Z28" s="675">
        <v>0.2</v>
      </c>
      <c r="AA28" s="675"/>
      <c r="AB28" s="675"/>
      <c r="AC28" s="675"/>
      <c r="AD28" s="676" t="s">
        <v>138</v>
      </c>
      <c r="AE28" s="676"/>
      <c r="AF28" s="676"/>
      <c r="AG28" s="676"/>
      <c r="AH28" s="676"/>
      <c r="AI28" s="676"/>
      <c r="AJ28" s="676"/>
      <c r="AK28" s="676"/>
      <c r="AL28" s="645" t="s">
        <v>243</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1913507</v>
      </c>
      <c r="CS28" s="643"/>
      <c r="CT28" s="643"/>
      <c r="CU28" s="643"/>
      <c r="CV28" s="643"/>
      <c r="CW28" s="643"/>
      <c r="CX28" s="643"/>
      <c r="CY28" s="644"/>
      <c r="CZ28" s="645">
        <v>4.5</v>
      </c>
      <c r="DA28" s="663"/>
      <c r="DB28" s="663"/>
      <c r="DC28" s="664"/>
      <c r="DD28" s="648">
        <v>1898158</v>
      </c>
      <c r="DE28" s="643"/>
      <c r="DF28" s="643"/>
      <c r="DG28" s="643"/>
      <c r="DH28" s="643"/>
      <c r="DI28" s="643"/>
      <c r="DJ28" s="643"/>
      <c r="DK28" s="644"/>
      <c r="DL28" s="648">
        <v>1898158</v>
      </c>
      <c r="DM28" s="643"/>
      <c r="DN28" s="643"/>
      <c r="DO28" s="643"/>
      <c r="DP28" s="643"/>
      <c r="DQ28" s="643"/>
      <c r="DR28" s="643"/>
      <c r="DS28" s="643"/>
      <c r="DT28" s="643"/>
      <c r="DU28" s="643"/>
      <c r="DV28" s="644"/>
      <c r="DW28" s="645">
        <v>11.9</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163307</v>
      </c>
      <c r="S29" s="643"/>
      <c r="T29" s="643"/>
      <c r="U29" s="643"/>
      <c r="V29" s="643"/>
      <c r="W29" s="643"/>
      <c r="X29" s="643"/>
      <c r="Y29" s="644"/>
      <c r="Z29" s="675">
        <v>0.4</v>
      </c>
      <c r="AA29" s="675"/>
      <c r="AB29" s="675"/>
      <c r="AC29" s="675"/>
      <c r="AD29" s="676">
        <v>54380</v>
      </c>
      <c r="AE29" s="676"/>
      <c r="AF29" s="676"/>
      <c r="AG29" s="676"/>
      <c r="AH29" s="676"/>
      <c r="AI29" s="676"/>
      <c r="AJ29" s="676"/>
      <c r="AK29" s="676"/>
      <c r="AL29" s="645">
        <v>0.4</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304</v>
      </c>
      <c r="CE29" s="731"/>
      <c r="CF29" s="681" t="s">
        <v>69</v>
      </c>
      <c r="CG29" s="682"/>
      <c r="CH29" s="682"/>
      <c r="CI29" s="682"/>
      <c r="CJ29" s="682"/>
      <c r="CK29" s="682"/>
      <c r="CL29" s="682"/>
      <c r="CM29" s="682"/>
      <c r="CN29" s="682"/>
      <c r="CO29" s="682"/>
      <c r="CP29" s="682"/>
      <c r="CQ29" s="683"/>
      <c r="CR29" s="642">
        <v>1912739</v>
      </c>
      <c r="CS29" s="661"/>
      <c r="CT29" s="661"/>
      <c r="CU29" s="661"/>
      <c r="CV29" s="661"/>
      <c r="CW29" s="661"/>
      <c r="CX29" s="661"/>
      <c r="CY29" s="662"/>
      <c r="CZ29" s="645">
        <v>4.5</v>
      </c>
      <c r="DA29" s="663"/>
      <c r="DB29" s="663"/>
      <c r="DC29" s="664"/>
      <c r="DD29" s="648">
        <v>1897390</v>
      </c>
      <c r="DE29" s="661"/>
      <c r="DF29" s="661"/>
      <c r="DG29" s="661"/>
      <c r="DH29" s="661"/>
      <c r="DI29" s="661"/>
      <c r="DJ29" s="661"/>
      <c r="DK29" s="662"/>
      <c r="DL29" s="648">
        <v>1897390</v>
      </c>
      <c r="DM29" s="661"/>
      <c r="DN29" s="661"/>
      <c r="DO29" s="661"/>
      <c r="DP29" s="661"/>
      <c r="DQ29" s="661"/>
      <c r="DR29" s="661"/>
      <c r="DS29" s="661"/>
      <c r="DT29" s="661"/>
      <c r="DU29" s="661"/>
      <c r="DV29" s="662"/>
      <c r="DW29" s="645">
        <v>11.9</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264283</v>
      </c>
      <c r="S30" s="643"/>
      <c r="T30" s="643"/>
      <c r="U30" s="643"/>
      <c r="V30" s="643"/>
      <c r="W30" s="643"/>
      <c r="X30" s="643"/>
      <c r="Y30" s="644"/>
      <c r="Z30" s="675">
        <v>0.6</v>
      </c>
      <c r="AA30" s="675"/>
      <c r="AB30" s="675"/>
      <c r="AC30" s="675"/>
      <c r="AD30" s="676" t="s">
        <v>175</v>
      </c>
      <c r="AE30" s="676"/>
      <c r="AF30" s="676"/>
      <c r="AG30" s="676"/>
      <c r="AH30" s="676"/>
      <c r="AI30" s="676"/>
      <c r="AJ30" s="676"/>
      <c r="AK30" s="676"/>
      <c r="AL30" s="645" t="s">
        <v>138</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2"/>
      <c r="CE30" s="733"/>
      <c r="CF30" s="681" t="s">
        <v>308</v>
      </c>
      <c r="CG30" s="682"/>
      <c r="CH30" s="682"/>
      <c r="CI30" s="682"/>
      <c r="CJ30" s="682"/>
      <c r="CK30" s="682"/>
      <c r="CL30" s="682"/>
      <c r="CM30" s="682"/>
      <c r="CN30" s="682"/>
      <c r="CO30" s="682"/>
      <c r="CP30" s="682"/>
      <c r="CQ30" s="683"/>
      <c r="CR30" s="642">
        <v>1825326</v>
      </c>
      <c r="CS30" s="643"/>
      <c r="CT30" s="643"/>
      <c r="CU30" s="643"/>
      <c r="CV30" s="643"/>
      <c r="CW30" s="643"/>
      <c r="CX30" s="643"/>
      <c r="CY30" s="644"/>
      <c r="CZ30" s="645">
        <v>4.3</v>
      </c>
      <c r="DA30" s="663"/>
      <c r="DB30" s="663"/>
      <c r="DC30" s="664"/>
      <c r="DD30" s="648">
        <v>1810966</v>
      </c>
      <c r="DE30" s="643"/>
      <c r="DF30" s="643"/>
      <c r="DG30" s="643"/>
      <c r="DH30" s="643"/>
      <c r="DI30" s="643"/>
      <c r="DJ30" s="643"/>
      <c r="DK30" s="644"/>
      <c r="DL30" s="648">
        <v>1810966</v>
      </c>
      <c r="DM30" s="643"/>
      <c r="DN30" s="643"/>
      <c r="DO30" s="643"/>
      <c r="DP30" s="643"/>
      <c r="DQ30" s="643"/>
      <c r="DR30" s="643"/>
      <c r="DS30" s="643"/>
      <c r="DT30" s="643"/>
      <c r="DU30" s="643"/>
      <c r="DV30" s="644"/>
      <c r="DW30" s="645">
        <v>11.4</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15247676</v>
      </c>
      <c r="S31" s="643"/>
      <c r="T31" s="643"/>
      <c r="U31" s="643"/>
      <c r="V31" s="643"/>
      <c r="W31" s="643"/>
      <c r="X31" s="643"/>
      <c r="Y31" s="644"/>
      <c r="Z31" s="675">
        <v>34.9</v>
      </c>
      <c r="AA31" s="675"/>
      <c r="AB31" s="675"/>
      <c r="AC31" s="675"/>
      <c r="AD31" s="676" t="s">
        <v>138</v>
      </c>
      <c r="AE31" s="676"/>
      <c r="AF31" s="676"/>
      <c r="AG31" s="676"/>
      <c r="AH31" s="676"/>
      <c r="AI31" s="676"/>
      <c r="AJ31" s="676"/>
      <c r="AK31" s="676"/>
      <c r="AL31" s="645" t="s">
        <v>138</v>
      </c>
      <c r="AM31" s="646"/>
      <c r="AN31" s="646"/>
      <c r="AO31" s="677"/>
      <c r="AP31" s="716" t="s">
        <v>310</v>
      </c>
      <c r="AQ31" s="717"/>
      <c r="AR31" s="717"/>
      <c r="AS31" s="717"/>
      <c r="AT31" s="722" t="s">
        <v>311</v>
      </c>
      <c r="AU31" s="231"/>
      <c r="AV31" s="231"/>
      <c r="AW31" s="231"/>
      <c r="AX31" s="708" t="s">
        <v>188</v>
      </c>
      <c r="AY31" s="709"/>
      <c r="AZ31" s="709"/>
      <c r="BA31" s="709"/>
      <c r="BB31" s="709"/>
      <c r="BC31" s="709"/>
      <c r="BD31" s="709"/>
      <c r="BE31" s="709"/>
      <c r="BF31" s="710"/>
      <c r="BG31" s="711">
        <v>99.3</v>
      </c>
      <c r="BH31" s="712"/>
      <c r="BI31" s="712"/>
      <c r="BJ31" s="712"/>
      <c r="BK31" s="712"/>
      <c r="BL31" s="712"/>
      <c r="BM31" s="713">
        <v>98.4</v>
      </c>
      <c r="BN31" s="712"/>
      <c r="BO31" s="712"/>
      <c r="BP31" s="712"/>
      <c r="BQ31" s="714"/>
      <c r="BR31" s="711">
        <v>99.1</v>
      </c>
      <c r="BS31" s="712"/>
      <c r="BT31" s="712"/>
      <c r="BU31" s="712"/>
      <c r="BV31" s="712"/>
      <c r="BW31" s="712"/>
      <c r="BX31" s="713">
        <v>98.1</v>
      </c>
      <c r="BY31" s="712"/>
      <c r="BZ31" s="712"/>
      <c r="CA31" s="712"/>
      <c r="CB31" s="714"/>
      <c r="CD31" s="732"/>
      <c r="CE31" s="733"/>
      <c r="CF31" s="681" t="s">
        <v>312</v>
      </c>
      <c r="CG31" s="682"/>
      <c r="CH31" s="682"/>
      <c r="CI31" s="682"/>
      <c r="CJ31" s="682"/>
      <c r="CK31" s="682"/>
      <c r="CL31" s="682"/>
      <c r="CM31" s="682"/>
      <c r="CN31" s="682"/>
      <c r="CO31" s="682"/>
      <c r="CP31" s="682"/>
      <c r="CQ31" s="683"/>
      <c r="CR31" s="642">
        <v>87413</v>
      </c>
      <c r="CS31" s="661"/>
      <c r="CT31" s="661"/>
      <c r="CU31" s="661"/>
      <c r="CV31" s="661"/>
      <c r="CW31" s="661"/>
      <c r="CX31" s="661"/>
      <c r="CY31" s="662"/>
      <c r="CZ31" s="645">
        <v>0.2</v>
      </c>
      <c r="DA31" s="663"/>
      <c r="DB31" s="663"/>
      <c r="DC31" s="664"/>
      <c r="DD31" s="648">
        <v>86424</v>
      </c>
      <c r="DE31" s="661"/>
      <c r="DF31" s="661"/>
      <c r="DG31" s="661"/>
      <c r="DH31" s="661"/>
      <c r="DI31" s="661"/>
      <c r="DJ31" s="661"/>
      <c r="DK31" s="662"/>
      <c r="DL31" s="648">
        <v>86424</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25" t="s">
        <v>313</v>
      </c>
      <c r="C32" s="726"/>
      <c r="D32" s="726"/>
      <c r="E32" s="726"/>
      <c r="F32" s="726"/>
      <c r="G32" s="726"/>
      <c r="H32" s="726"/>
      <c r="I32" s="726"/>
      <c r="J32" s="726"/>
      <c r="K32" s="726"/>
      <c r="L32" s="726"/>
      <c r="M32" s="726"/>
      <c r="N32" s="726"/>
      <c r="O32" s="726"/>
      <c r="P32" s="726"/>
      <c r="Q32" s="727"/>
      <c r="R32" s="642">
        <v>40477</v>
      </c>
      <c r="S32" s="643"/>
      <c r="T32" s="643"/>
      <c r="U32" s="643"/>
      <c r="V32" s="643"/>
      <c r="W32" s="643"/>
      <c r="X32" s="643"/>
      <c r="Y32" s="644"/>
      <c r="Z32" s="675">
        <v>0.1</v>
      </c>
      <c r="AA32" s="675"/>
      <c r="AB32" s="675"/>
      <c r="AC32" s="675"/>
      <c r="AD32" s="676">
        <v>40477</v>
      </c>
      <c r="AE32" s="676"/>
      <c r="AF32" s="676"/>
      <c r="AG32" s="676"/>
      <c r="AH32" s="676"/>
      <c r="AI32" s="676"/>
      <c r="AJ32" s="676"/>
      <c r="AK32" s="676"/>
      <c r="AL32" s="645">
        <v>0.3</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99.1</v>
      </c>
      <c r="BH32" s="661"/>
      <c r="BI32" s="661"/>
      <c r="BJ32" s="661"/>
      <c r="BK32" s="661"/>
      <c r="BL32" s="661"/>
      <c r="BM32" s="646">
        <v>97.7</v>
      </c>
      <c r="BN32" s="707"/>
      <c r="BO32" s="707"/>
      <c r="BP32" s="707"/>
      <c r="BQ32" s="688"/>
      <c r="BR32" s="715">
        <v>98.7</v>
      </c>
      <c r="BS32" s="661"/>
      <c r="BT32" s="661"/>
      <c r="BU32" s="661"/>
      <c r="BV32" s="661"/>
      <c r="BW32" s="661"/>
      <c r="BX32" s="646">
        <v>97.2</v>
      </c>
      <c r="BY32" s="707"/>
      <c r="BZ32" s="707"/>
      <c r="CA32" s="707"/>
      <c r="CB32" s="688"/>
      <c r="CD32" s="734"/>
      <c r="CE32" s="735"/>
      <c r="CF32" s="681" t="s">
        <v>316</v>
      </c>
      <c r="CG32" s="682"/>
      <c r="CH32" s="682"/>
      <c r="CI32" s="682"/>
      <c r="CJ32" s="682"/>
      <c r="CK32" s="682"/>
      <c r="CL32" s="682"/>
      <c r="CM32" s="682"/>
      <c r="CN32" s="682"/>
      <c r="CO32" s="682"/>
      <c r="CP32" s="682"/>
      <c r="CQ32" s="683"/>
      <c r="CR32" s="642">
        <v>768</v>
      </c>
      <c r="CS32" s="643"/>
      <c r="CT32" s="643"/>
      <c r="CU32" s="643"/>
      <c r="CV32" s="643"/>
      <c r="CW32" s="643"/>
      <c r="CX32" s="643"/>
      <c r="CY32" s="644"/>
      <c r="CZ32" s="645">
        <v>0</v>
      </c>
      <c r="DA32" s="663"/>
      <c r="DB32" s="663"/>
      <c r="DC32" s="664"/>
      <c r="DD32" s="648">
        <v>768</v>
      </c>
      <c r="DE32" s="643"/>
      <c r="DF32" s="643"/>
      <c r="DG32" s="643"/>
      <c r="DH32" s="643"/>
      <c r="DI32" s="643"/>
      <c r="DJ32" s="643"/>
      <c r="DK32" s="644"/>
      <c r="DL32" s="648">
        <v>768</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5710192</v>
      </c>
      <c r="S33" s="643"/>
      <c r="T33" s="643"/>
      <c r="U33" s="643"/>
      <c r="V33" s="643"/>
      <c r="W33" s="643"/>
      <c r="X33" s="643"/>
      <c r="Y33" s="644"/>
      <c r="Z33" s="675">
        <v>13.1</v>
      </c>
      <c r="AA33" s="675"/>
      <c r="AB33" s="675"/>
      <c r="AC33" s="675"/>
      <c r="AD33" s="676" t="s">
        <v>138</v>
      </c>
      <c r="AE33" s="676"/>
      <c r="AF33" s="676"/>
      <c r="AG33" s="676"/>
      <c r="AH33" s="676"/>
      <c r="AI33" s="676"/>
      <c r="AJ33" s="676"/>
      <c r="AK33" s="676"/>
      <c r="AL33" s="645" t="s">
        <v>138</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99.4</v>
      </c>
      <c r="BH33" s="627"/>
      <c r="BI33" s="627"/>
      <c r="BJ33" s="627"/>
      <c r="BK33" s="627"/>
      <c r="BL33" s="627"/>
      <c r="BM33" s="669">
        <v>99</v>
      </c>
      <c r="BN33" s="627"/>
      <c r="BO33" s="627"/>
      <c r="BP33" s="627"/>
      <c r="BQ33" s="671"/>
      <c r="BR33" s="706">
        <v>99.4</v>
      </c>
      <c r="BS33" s="627"/>
      <c r="BT33" s="627"/>
      <c r="BU33" s="627"/>
      <c r="BV33" s="627"/>
      <c r="BW33" s="627"/>
      <c r="BX33" s="669">
        <v>98.9</v>
      </c>
      <c r="BY33" s="627"/>
      <c r="BZ33" s="627"/>
      <c r="CA33" s="627"/>
      <c r="CB33" s="671"/>
      <c r="CD33" s="681" t="s">
        <v>319</v>
      </c>
      <c r="CE33" s="682"/>
      <c r="CF33" s="682"/>
      <c r="CG33" s="682"/>
      <c r="CH33" s="682"/>
      <c r="CI33" s="682"/>
      <c r="CJ33" s="682"/>
      <c r="CK33" s="682"/>
      <c r="CL33" s="682"/>
      <c r="CM33" s="682"/>
      <c r="CN33" s="682"/>
      <c r="CO33" s="682"/>
      <c r="CP33" s="682"/>
      <c r="CQ33" s="683"/>
      <c r="CR33" s="642">
        <v>19443669</v>
      </c>
      <c r="CS33" s="661"/>
      <c r="CT33" s="661"/>
      <c r="CU33" s="661"/>
      <c r="CV33" s="661"/>
      <c r="CW33" s="661"/>
      <c r="CX33" s="661"/>
      <c r="CY33" s="662"/>
      <c r="CZ33" s="645">
        <v>45.9</v>
      </c>
      <c r="DA33" s="663"/>
      <c r="DB33" s="663"/>
      <c r="DC33" s="664"/>
      <c r="DD33" s="648">
        <v>8745894</v>
      </c>
      <c r="DE33" s="661"/>
      <c r="DF33" s="661"/>
      <c r="DG33" s="661"/>
      <c r="DH33" s="661"/>
      <c r="DI33" s="661"/>
      <c r="DJ33" s="661"/>
      <c r="DK33" s="662"/>
      <c r="DL33" s="648">
        <v>5747051</v>
      </c>
      <c r="DM33" s="661"/>
      <c r="DN33" s="661"/>
      <c r="DO33" s="661"/>
      <c r="DP33" s="661"/>
      <c r="DQ33" s="661"/>
      <c r="DR33" s="661"/>
      <c r="DS33" s="661"/>
      <c r="DT33" s="661"/>
      <c r="DU33" s="661"/>
      <c r="DV33" s="662"/>
      <c r="DW33" s="645">
        <v>36.200000000000003</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28325</v>
      </c>
      <c r="S34" s="643"/>
      <c r="T34" s="643"/>
      <c r="U34" s="643"/>
      <c r="V34" s="643"/>
      <c r="W34" s="643"/>
      <c r="X34" s="643"/>
      <c r="Y34" s="644"/>
      <c r="Z34" s="675">
        <v>0.1</v>
      </c>
      <c r="AA34" s="675"/>
      <c r="AB34" s="675"/>
      <c r="AC34" s="675"/>
      <c r="AD34" s="676" t="s">
        <v>138</v>
      </c>
      <c r="AE34" s="676"/>
      <c r="AF34" s="676"/>
      <c r="AG34" s="676"/>
      <c r="AH34" s="676"/>
      <c r="AI34" s="676"/>
      <c r="AJ34" s="676"/>
      <c r="AK34" s="676"/>
      <c r="AL34" s="645" t="s">
        <v>243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4294922</v>
      </c>
      <c r="CS34" s="643"/>
      <c r="CT34" s="643"/>
      <c r="CU34" s="643"/>
      <c r="CV34" s="643"/>
      <c r="CW34" s="643"/>
      <c r="CX34" s="643"/>
      <c r="CY34" s="644"/>
      <c r="CZ34" s="645">
        <v>10.1</v>
      </c>
      <c r="DA34" s="663"/>
      <c r="DB34" s="663"/>
      <c r="DC34" s="664"/>
      <c r="DD34" s="648">
        <v>2862825</v>
      </c>
      <c r="DE34" s="643"/>
      <c r="DF34" s="643"/>
      <c r="DG34" s="643"/>
      <c r="DH34" s="643"/>
      <c r="DI34" s="643"/>
      <c r="DJ34" s="643"/>
      <c r="DK34" s="644"/>
      <c r="DL34" s="648">
        <v>2125598</v>
      </c>
      <c r="DM34" s="643"/>
      <c r="DN34" s="643"/>
      <c r="DO34" s="643"/>
      <c r="DP34" s="643"/>
      <c r="DQ34" s="643"/>
      <c r="DR34" s="643"/>
      <c r="DS34" s="643"/>
      <c r="DT34" s="643"/>
      <c r="DU34" s="643"/>
      <c r="DV34" s="644"/>
      <c r="DW34" s="645">
        <v>13.4</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19139</v>
      </c>
      <c r="S35" s="643"/>
      <c r="T35" s="643"/>
      <c r="U35" s="643"/>
      <c r="V35" s="643"/>
      <c r="W35" s="643"/>
      <c r="X35" s="643"/>
      <c r="Y35" s="644"/>
      <c r="Z35" s="675">
        <v>0</v>
      </c>
      <c r="AA35" s="675"/>
      <c r="AB35" s="675"/>
      <c r="AC35" s="675"/>
      <c r="AD35" s="676" t="s">
        <v>243</v>
      </c>
      <c r="AE35" s="676"/>
      <c r="AF35" s="676"/>
      <c r="AG35" s="676"/>
      <c r="AH35" s="676"/>
      <c r="AI35" s="676"/>
      <c r="AJ35" s="676"/>
      <c r="AK35" s="676"/>
      <c r="AL35" s="645" t="s">
        <v>138</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25140</v>
      </c>
      <c r="CS35" s="661"/>
      <c r="CT35" s="661"/>
      <c r="CU35" s="661"/>
      <c r="CV35" s="661"/>
      <c r="CW35" s="661"/>
      <c r="CX35" s="661"/>
      <c r="CY35" s="662"/>
      <c r="CZ35" s="645">
        <v>0.1</v>
      </c>
      <c r="DA35" s="663"/>
      <c r="DB35" s="663"/>
      <c r="DC35" s="664"/>
      <c r="DD35" s="648">
        <v>22213</v>
      </c>
      <c r="DE35" s="661"/>
      <c r="DF35" s="661"/>
      <c r="DG35" s="661"/>
      <c r="DH35" s="661"/>
      <c r="DI35" s="661"/>
      <c r="DJ35" s="661"/>
      <c r="DK35" s="662"/>
      <c r="DL35" s="648">
        <v>22213</v>
      </c>
      <c r="DM35" s="661"/>
      <c r="DN35" s="661"/>
      <c r="DO35" s="661"/>
      <c r="DP35" s="661"/>
      <c r="DQ35" s="661"/>
      <c r="DR35" s="661"/>
      <c r="DS35" s="661"/>
      <c r="DT35" s="661"/>
      <c r="DU35" s="661"/>
      <c r="DV35" s="662"/>
      <c r="DW35" s="645">
        <v>0.1</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2086108</v>
      </c>
      <c r="S36" s="643"/>
      <c r="T36" s="643"/>
      <c r="U36" s="643"/>
      <c r="V36" s="643"/>
      <c r="W36" s="643"/>
      <c r="X36" s="643"/>
      <c r="Y36" s="644"/>
      <c r="Z36" s="675">
        <v>4.8</v>
      </c>
      <c r="AA36" s="675"/>
      <c r="AB36" s="675"/>
      <c r="AC36" s="675"/>
      <c r="AD36" s="676" t="s">
        <v>243</v>
      </c>
      <c r="AE36" s="676"/>
      <c r="AF36" s="676"/>
      <c r="AG36" s="676"/>
      <c r="AH36" s="676"/>
      <c r="AI36" s="676"/>
      <c r="AJ36" s="676"/>
      <c r="AK36" s="676"/>
      <c r="AL36" s="645" t="s">
        <v>138</v>
      </c>
      <c r="AM36" s="646"/>
      <c r="AN36" s="646"/>
      <c r="AO36" s="677"/>
      <c r="AP36" s="235"/>
      <c r="AQ36" s="694" t="s">
        <v>327</v>
      </c>
      <c r="AR36" s="695"/>
      <c r="AS36" s="695"/>
      <c r="AT36" s="695"/>
      <c r="AU36" s="695"/>
      <c r="AV36" s="695"/>
      <c r="AW36" s="695"/>
      <c r="AX36" s="695"/>
      <c r="AY36" s="696"/>
      <c r="AZ36" s="697">
        <v>3522399</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328525</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10880384</v>
      </c>
      <c r="CS36" s="643"/>
      <c r="CT36" s="643"/>
      <c r="CU36" s="643"/>
      <c r="CV36" s="643"/>
      <c r="CW36" s="643"/>
      <c r="CX36" s="643"/>
      <c r="CY36" s="644"/>
      <c r="CZ36" s="645">
        <v>25.7</v>
      </c>
      <c r="DA36" s="663"/>
      <c r="DB36" s="663"/>
      <c r="DC36" s="664"/>
      <c r="DD36" s="648">
        <v>2230275</v>
      </c>
      <c r="DE36" s="643"/>
      <c r="DF36" s="643"/>
      <c r="DG36" s="643"/>
      <c r="DH36" s="643"/>
      <c r="DI36" s="643"/>
      <c r="DJ36" s="643"/>
      <c r="DK36" s="644"/>
      <c r="DL36" s="648">
        <v>1445472</v>
      </c>
      <c r="DM36" s="643"/>
      <c r="DN36" s="643"/>
      <c r="DO36" s="643"/>
      <c r="DP36" s="643"/>
      <c r="DQ36" s="643"/>
      <c r="DR36" s="643"/>
      <c r="DS36" s="643"/>
      <c r="DT36" s="643"/>
      <c r="DU36" s="643"/>
      <c r="DV36" s="644"/>
      <c r="DW36" s="645">
        <v>9.1</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733699</v>
      </c>
      <c r="S37" s="643"/>
      <c r="T37" s="643"/>
      <c r="U37" s="643"/>
      <c r="V37" s="643"/>
      <c r="W37" s="643"/>
      <c r="X37" s="643"/>
      <c r="Y37" s="644"/>
      <c r="Z37" s="675">
        <v>1.7</v>
      </c>
      <c r="AA37" s="675"/>
      <c r="AB37" s="675"/>
      <c r="AC37" s="675"/>
      <c r="AD37" s="676" t="s">
        <v>244</v>
      </c>
      <c r="AE37" s="676"/>
      <c r="AF37" s="676"/>
      <c r="AG37" s="676"/>
      <c r="AH37" s="676"/>
      <c r="AI37" s="676"/>
      <c r="AJ37" s="676"/>
      <c r="AK37" s="676"/>
      <c r="AL37" s="645" t="s">
        <v>138</v>
      </c>
      <c r="AM37" s="646"/>
      <c r="AN37" s="646"/>
      <c r="AO37" s="677"/>
      <c r="AQ37" s="685" t="s">
        <v>331</v>
      </c>
      <c r="AR37" s="686"/>
      <c r="AS37" s="686"/>
      <c r="AT37" s="686"/>
      <c r="AU37" s="686"/>
      <c r="AV37" s="686"/>
      <c r="AW37" s="686"/>
      <c r="AX37" s="686"/>
      <c r="AY37" s="687"/>
      <c r="AZ37" s="642">
        <v>182698</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-261605</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502586</v>
      </c>
      <c r="CS37" s="661"/>
      <c r="CT37" s="661"/>
      <c r="CU37" s="661"/>
      <c r="CV37" s="661"/>
      <c r="CW37" s="661"/>
      <c r="CX37" s="661"/>
      <c r="CY37" s="662"/>
      <c r="CZ37" s="645">
        <v>1.2</v>
      </c>
      <c r="DA37" s="663"/>
      <c r="DB37" s="663"/>
      <c r="DC37" s="664"/>
      <c r="DD37" s="648">
        <v>498682</v>
      </c>
      <c r="DE37" s="661"/>
      <c r="DF37" s="661"/>
      <c r="DG37" s="661"/>
      <c r="DH37" s="661"/>
      <c r="DI37" s="661"/>
      <c r="DJ37" s="661"/>
      <c r="DK37" s="662"/>
      <c r="DL37" s="648">
        <v>421077</v>
      </c>
      <c r="DM37" s="661"/>
      <c r="DN37" s="661"/>
      <c r="DO37" s="661"/>
      <c r="DP37" s="661"/>
      <c r="DQ37" s="661"/>
      <c r="DR37" s="661"/>
      <c r="DS37" s="661"/>
      <c r="DT37" s="661"/>
      <c r="DU37" s="661"/>
      <c r="DV37" s="662"/>
      <c r="DW37" s="645">
        <v>2.7</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167679</v>
      </c>
      <c r="S38" s="643"/>
      <c r="T38" s="643"/>
      <c r="U38" s="643"/>
      <c r="V38" s="643"/>
      <c r="W38" s="643"/>
      <c r="X38" s="643"/>
      <c r="Y38" s="644"/>
      <c r="Z38" s="675">
        <v>0.4</v>
      </c>
      <c r="AA38" s="675"/>
      <c r="AB38" s="675"/>
      <c r="AC38" s="675"/>
      <c r="AD38" s="676" t="s">
        <v>138</v>
      </c>
      <c r="AE38" s="676"/>
      <c r="AF38" s="676"/>
      <c r="AG38" s="676"/>
      <c r="AH38" s="676"/>
      <c r="AI38" s="676"/>
      <c r="AJ38" s="676"/>
      <c r="AK38" s="676"/>
      <c r="AL38" s="645" t="s">
        <v>244</v>
      </c>
      <c r="AM38" s="646"/>
      <c r="AN38" s="646"/>
      <c r="AO38" s="677"/>
      <c r="AQ38" s="685" t="s">
        <v>335</v>
      </c>
      <c r="AR38" s="686"/>
      <c r="AS38" s="686"/>
      <c r="AT38" s="686"/>
      <c r="AU38" s="686"/>
      <c r="AV38" s="686"/>
      <c r="AW38" s="686"/>
      <c r="AX38" s="686"/>
      <c r="AY38" s="687"/>
      <c r="AZ38" s="642">
        <v>120342</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10695</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3219359</v>
      </c>
      <c r="CS38" s="643"/>
      <c r="CT38" s="643"/>
      <c r="CU38" s="643"/>
      <c r="CV38" s="643"/>
      <c r="CW38" s="643"/>
      <c r="CX38" s="643"/>
      <c r="CY38" s="644"/>
      <c r="CZ38" s="645">
        <v>7.6</v>
      </c>
      <c r="DA38" s="663"/>
      <c r="DB38" s="663"/>
      <c r="DC38" s="664"/>
      <c r="DD38" s="648">
        <v>2804432</v>
      </c>
      <c r="DE38" s="643"/>
      <c r="DF38" s="643"/>
      <c r="DG38" s="643"/>
      <c r="DH38" s="643"/>
      <c r="DI38" s="643"/>
      <c r="DJ38" s="643"/>
      <c r="DK38" s="644"/>
      <c r="DL38" s="648">
        <v>2140760</v>
      </c>
      <c r="DM38" s="643"/>
      <c r="DN38" s="643"/>
      <c r="DO38" s="643"/>
      <c r="DP38" s="643"/>
      <c r="DQ38" s="643"/>
      <c r="DR38" s="643"/>
      <c r="DS38" s="643"/>
      <c r="DT38" s="643"/>
      <c r="DU38" s="643"/>
      <c r="DV38" s="644"/>
      <c r="DW38" s="645">
        <v>13.5</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3275000</v>
      </c>
      <c r="S39" s="643"/>
      <c r="T39" s="643"/>
      <c r="U39" s="643"/>
      <c r="V39" s="643"/>
      <c r="W39" s="643"/>
      <c r="X39" s="643"/>
      <c r="Y39" s="644"/>
      <c r="Z39" s="675">
        <v>7.5</v>
      </c>
      <c r="AA39" s="675"/>
      <c r="AB39" s="675"/>
      <c r="AC39" s="675"/>
      <c r="AD39" s="676" t="s">
        <v>243</v>
      </c>
      <c r="AE39" s="676"/>
      <c r="AF39" s="676"/>
      <c r="AG39" s="676"/>
      <c r="AH39" s="676"/>
      <c r="AI39" s="676"/>
      <c r="AJ39" s="676"/>
      <c r="AK39" s="676"/>
      <c r="AL39" s="645" t="s">
        <v>138</v>
      </c>
      <c r="AM39" s="646"/>
      <c r="AN39" s="646"/>
      <c r="AO39" s="677"/>
      <c r="AQ39" s="685" t="s">
        <v>339</v>
      </c>
      <c r="AR39" s="686"/>
      <c r="AS39" s="686"/>
      <c r="AT39" s="686"/>
      <c r="AU39" s="686"/>
      <c r="AV39" s="686"/>
      <c r="AW39" s="686"/>
      <c r="AX39" s="686"/>
      <c r="AY39" s="687"/>
      <c r="AZ39" s="642">
        <v>2148</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16295</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922645</v>
      </c>
      <c r="CS39" s="661"/>
      <c r="CT39" s="661"/>
      <c r="CU39" s="661"/>
      <c r="CV39" s="661"/>
      <c r="CW39" s="661"/>
      <c r="CX39" s="661"/>
      <c r="CY39" s="662"/>
      <c r="CZ39" s="645">
        <v>2.2000000000000002</v>
      </c>
      <c r="DA39" s="663"/>
      <c r="DB39" s="663"/>
      <c r="DC39" s="664"/>
      <c r="DD39" s="648">
        <v>739142</v>
      </c>
      <c r="DE39" s="661"/>
      <c r="DF39" s="661"/>
      <c r="DG39" s="661"/>
      <c r="DH39" s="661"/>
      <c r="DI39" s="661"/>
      <c r="DJ39" s="661"/>
      <c r="DK39" s="662"/>
      <c r="DL39" s="648" t="s">
        <v>243</v>
      </c>
      <c r="DM39" s="661"/>
      <c r="DN39" s="661"/>
      <c r="DO39" s="661"/>
      <c r="DP39" s="661"/>
      <c r="DQ39" s="661"/>
      <c r="DR39" s="661"/>
      <c r="DS39" s="661"/>
      <c r="DT39" s="661"/>
      <c r="DU39" s="661"/>
      <c r="DV39" s="662"/>
      <c r="DW39" s="645" t="s">
        <v>138</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138</v>
      </c>
      <c r="S40" s="643"/>
      <c r="T40" s="643"/>
      <c r="U40" s="643"/>
      <c r="V40" s="643"/>
      <c r="W40" s="643"/>
      <c r="X40" s="643"/>
      <c r="Y40" s="644"/>
      <c r="Z40" s="675" t="s">
        <v>175</v>
      </c>
      <c r="AA40" s="675"/>
      <c r="AB40" s="675"/>
      <c r="AC40" s="675"/>
      <c r="AD40" s="676" t="s">
        <v>175</v>
      </c>
      <c r="AE40" s="676"/>
      <c r="AF40" s="676"/>
      <c r="AG40" s="676"/>
      <c r="AH40" s="676"/>
      <c r="AI40" s="676"/>
      <c r="AJ40" s="676"/>
      <c r="AK40" s="676"/>
      <c r="AL40" s="645" t="s">
        <v>244</v>
      </c>
      <c r="AM40" s="646"/>
      <c r="AN40" s="646"/>
      <c r="AO40" s="677"/>
      <c r="AQ40" s="685" t="s">
        <v>343</v>
      </c>
      <c r="AR40" s="686"/>
      <c r="AS40" s="686"/>
      <c r="AT40" s="686"/>
      <c r="AU40" s="686"/>
      <c r="AV40" s="686"/>
      <c r="AW40" s="686"/>
      <c r="AX40" s="686"/>
      <c r="AY40" s="687"/>
      <c r="AZ40" s="642" t="s">
        <v>175</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87</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101219</v>
      </c>
      <c r="CS40" s="643"/>
      <c r="CT40" s="643"/>
      <c r="CU40" s="643"/>
      <c r="CV40" s="643"/>
      <c r="CW40" s="643"/>
      <c r="CX40" s="643"/>
      <c r="CY40" s="644"/>
      <c r="CZ40" s="645">
        <v>0.2</v>
      </c>
      <c r="DA40" s="663"/>
      <c r="DB40" s="663"/>
      <c r="DC40" s="664"/>
      <c r="DD40" s="648">
        <v>87007</v>
      </c>
      <c r="DE40" s="643"/>
      <c r="DF40" s="643"/>
      <c r="DG40" s="643"/>
      <c r="DH40" s="643"/>
      <c r="DI40" s="643"/>
      <c r="DJ40" s="643"/>
      <c r="DK40" s="644"/>
      <c r="DL40" s="648">
        <v>13008</v>
      </c>
      <c r="DM40" s="643"/>
      <c r="DN40" s="643"/>
      <c r="DO40" s="643"/>
      <c r="DP40" s="643"/>
      <c r="DQ40" s="643"/>
      <c r="DR40" s="643"/>
      <c r="DS40" s="643"/>
      <c r="DT40" s="643"/>
      <c r="DU40" s="643"/>
      <c r="DV40" s="644"/>
      <c r="DW40" s="645">
        <v>0.1</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243</v>
      </c>
      <c r="S41" s="643"/>
      <c r="T41" s="643"/>
      <c r="U41" s="643"/>
      <c r="V41" s="643"/>
      <c r="W41" s="643"/>
      <c r="X41" s="643"/>
      <c r="Y41" s="644"/>
      <c r="Z41" s="675" t="s">
        <v>138</v>
      </c>
      <c r="AA41" s="675"/>
      <c r="AB41" s="675"/>
      <c r="AC41" s="675"/>
      <c r="AD41" s="676" t="s">
        <v>138</v>
      </c>
      <c r="AE41" s="676"/>
      <c r="AF41" s="676"/>
      <c r="AG41" s="676"/>
      <c r="AH41" s="676"/>
      <c r="AI41" s="676"/>
      <c r="AJ41" s="676"/>
      <c r="AK41" s="676"/>
      <c r="AL41" s="645" t="s">
        <v>243</v>
      </c>
      <c r="AM41" s="646"/>
      <c r="AN41" s="646"/>
      <c r="AO41" s="677"/>
      <c r="AQ41" s="685" t="s">
        <v>348</v>
      </c>
      <c r="AR41" s="686"/>
      <c r="AS41" s="686"/>
      <c r="AT41" s="686"/>
      <c r="AU41" s="686"/>
      <c r="AV41" s="686"/>
      <c r="AW41" s="686"/>
      <c r="AX41" s="686"/>
      <c r="AY41" s="687"/>
      <c r="AZ41" s="642">
        <v>1043430</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243</v>
      </c>
      <c r="CS41" s="661"/>
      <c r="CT41" s="661"/>
      <c r="CU41" s="661"/>
      <c r="CV41" s="661"/>
      <c r="CW41" s="661"/>
      <c r="CX41" s="661"/>
      <c r="CY41" s="662"/>
      <c r="CZ41" s="645" t="s">
        <v>175</v>
      </c>
      <c r="DA41" s="663"/>
      <c r="DB41" s="663"/>
      <c r="DC41" s="664"/>
      <c r="DD41" s="648" t="s">
        <v>138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861000</v>
      </c>
      <c r="S42" s="643"/>
      <c r="T42" s="643"/>
      <c r="U42" s="643"/>
      <c r="V42" s="643"/>
      <c r="W42" s="643"/>
      <c r="X42" s="643"/>
      <c r="Y42" s="644"/>
      <c r="Z42" s="675">
        <v>2</v>
      </c>
      <c r="AA42" s="675"/>
      <c r="AB42" s="675"/>
      <c r="AC42" s="675"/>
      <c r="AD42" s="676" t="s">
        <v>138</v>
      </c>
      <c r="AE42" s="676"/>
      <c r="AF42" s="676"/>
      <c r="AG42" s="676"/>
      <c r="AH42" s="676"/>
      <c r="AI42" s="676"/>
      <c r="AJ42" s="676"/>
      <c r="AK42" s="676"/>
      <c r="AL42" s="645" t="s">
        <v>138</v>
      </c>
      <c r="AM42" s="646"/>
      <c r="AN42" s="646"/>
      <c r="AO42" s="677"/>
      <c r="AQ42" s="678" t="s">
        <v>352</v>
      </c>
      <c r="AR42" s="679"/>
      <c r="AS42" s="679"/>
      <c r="AT42" s="679"/>
      <c r="AU42" s="679"/>
      <c r="AV42" s="679"/>
      <c r="AW42" s="679"/>
      <c r="AX42" s="679"/>
      <c r="AY42" s="680"/>
      <c r="AZ42" s="626">
        <v>2173781</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303</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5392952</v>
      </c>
      <c r="CS42" s="643"/>
      <c r="CT42" s="643"/>
      <c r="CU42" s="643"/>
      <c r="CV42" s="643"/>
      <c r="CW42" s="643"/>
      <c r="CX42" s="643"/>
      <c r="CY42" s="644"/>
      <c r="CZ42" s="645">
        <v>12.7</v>
      </c>
      <c r="DA42" s="646"/>
      <c r="DB42" s="646"/>
      <c r="DC42" s="647"/>
      <c r="DD42" s="648">
        <v>462042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43641136</v>
      </c>
      <c r="S43" s="665"/>
      <c r="T43" s="665"/>
      <c r="U43" s="665"/>
      <c r="V43" s="665"/>
      <c r="W43" s="665"/>
      <c r="X43" s="665"/>
      <c r="Y43" s="666"/>
      <c r="Z43" s="667">
        <v>100</v>
      </c>
      <c r="AA43" s="667"/>
      <c r="AB43" s="667"/>
      <c r="AC43" s="667"/>
      <c r="AD43" s="668">
        <v>15027002</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143716</v>
      </c>
      <c r="CS43" s="661"/>
      <c r="CT43" s="661"/>
      <c r="CU43" s="661"/>
      <c r="CV43" s="661"/>
      <c r="CW43" s="661"/>
      <c r="CX43" s="661"/>
      <c r="CY43" s="662"/>
      <c r="CZ43" s="645">
        <v>0.3</v>
      </c>
      <c r="DA43" s="663"/>
      <c r="DB43" s="663"/>
      <c r="DC43" s="664"/>
      <c r="DD43" s="648">
        <v>143663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5392952</v>
      </c>
      <c r="CS44" s="643"/>
      <c r="CT44" s="643"/>
      <c r="CU44" s="643"/>
      <c r="CV44" s="643"/>
      <c r="CW44" s="643"/>
      <c r="CX44" s="643"/>
      <c r="CY44" s="644"/>
      <c r="CZ44" s="645">
        <v>12.7</v>
      </c>
      <c r="DA44" s="646"/>
      <c r="DB44" s="646"/>
      <c r="DC44" s="647"/>
      <c r="DD44" s="648">
        <v>462042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561018</v>
      </c>
      <c r="CS45" s="661"/>
      <c r="CT45" s="661"/>
      <c r="CU45" s="661"/>
      <c r="CV45" s="661"/>
      <c r="CW45" s="661"/>
      <c r="CX45" s="661"/>
      <c r="CY45" s="662"/>
      <c r="CZ45" s="645">
        <v>1.3</v>
      </c>
      <c r="DA45" s="663"/>
      <c r="DB45" s="663"/>
      <c r="DC45" s="664"/>
      <c r="DD45" s="648">
        <v>17524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4831934</v>
      </c>
      <c r="CS46" s="643"/>
      <c r="CT46" s="643"/>
      <c r="CU46" s="643"/>
      <c r="CV46" s="643"/>
      <c r="CW46" s="643"/>
      <c r="CX46" s="643"/>
      <c r="CY46" s="644"/>
      <c r="CZ46" s="645">
        <v>11.4</v>
      </c>
      <c r="DA46" s="646"/>
      <c r="DB46" s="646"/>
      <c r="DC46" s="647"/>
      <c r="DD46" s="648">
        <v>444518</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138</v>
      </c>
      <c r="CS47" s="661"/>
      <c r="CT47" s="661"/>
      <c r="CU47" s="661"/>
      <c r="CV47" s="661"/>
      <c r="CW47" s="661"/>
      <c r="CX47" s="661"/>
      <c r="CY47" s="662"/>
      <c r="CZ47" s="645" t="s">
        <v>243</v>
      </c>
      <c r="DA47" s="663"/>
      <c r="DB47" s="663"/>
      <c r="DC47" s="664"/>
      <c r="DD47" s="648" t="s">
        <v>175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244</v>
      </c>
      <c r="CS48" s="643"/>
      <c r="CT48" s="643"/>
      <c r="CU48" s="643"/>
      <c r="CV48" s="643"/>
      <c r="CW48" s="643"/>
      <c r="CX48" s="643"/>
      <c r="CY48" s="644"/>
      <c r="CZ48" s="645" t="s">
        <v>243</v>
      </c>
      <c r="DA48" s="646"/>
      <c r="DB48" s="646"/>
      <c r="DC48" s="647"/>
      <c r="DD48" s="648" t="s">
        <v>138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42404538</v>
      </c>
      <c r="CS49" s="627"/>
      <c r="CT49" s="627"/>
      <c r="CU49" s="627"/>
      <c r="CV49" s="627"/>
      <c r="CW49" s="627"/>
      <c r="CX49" s="627"/>
      <c r="CY49" s="628"/>
      <c r="CZ49" s="629">
        <v>100</v>
      </c>
      <c r="DA49" s="630"/>
      <c r="DB49" s="630"/>
      <c r="DC49" s="631"/>
      <c r="DD49" s="632">
        <v>18176029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Sok71kfBgpJVFN4/8iV226810xrsjHKZhVdelOU5Nf1f5RIixX6lhZTRoIaRemQgHEoO51nQ18qY3bcLGX+JfQ==" saltValue="Ko6lnv/BtPFJcj4169Nv0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5" t="s">
        <v>367</v>
      </c>
      <c r="DK2" s="1166"/>
      <c r="DL2" s="1166"/>
      <c r="DM2" s="1166"/>
      <c r="DN2" s="1166"/>
      <c r="DO2" s="1167"/>
      <c r="DP2" s="251"/>
      <c r="DQ2" s="1165" t="s">
        <v>368</v>
      </c>
      <c r="DR2" s="1166"/>
      <c r="DS2" s="1166"/>
      <c r="DT2" s="1166"/>
      <c r="DU2" s="1166"/>
      <c r="DV2" s="1166"/>
      <c r="DW2" s="1166"/>
      <c r="DX2" s="1166"/>
      <c r="DY2" s="1166"/>
      <c r="DZ2" s="116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19" t="s">
        <v>369</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68"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3" t="s">
        <v>385</v>
      </c>
      <c r="DH5" s="1154"/>
      <c r="DI5" s="1154"/>
      <c r="DJ5" s="1154"/>
      <c r="DK5" s="1155"/>
      <c r="DL5" s="1153" t="s">
        <v>386</v>
      </c>
      <c r="DM5" s="1154"/>
      <c r="DN5" s="1154"/>
      <c r="DO5" s="1154"/>
      <c r="DP5" s="1155"/>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69"/>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6"/>
      <c r="DH6" s="1157"/>
      <c r="DI6" s="1157"/>
      <c r="DJ6" s="1157"/>
      <c r="DK6" s="1158"/>
      <c r="DL6" s="1156"/>
      <c r="DM6" s="1157"/>
      <c r="DN6" s="1157"/>
      <c r="DO6" s="1157"/>
      <c r="DP6" s="1158"/>
      <c r="DQ6" s="1061"/>
      <c r="DR6" s="1062"/>
      <c r="DS6" s="1062"/>
      <c r="DT6" s="1062"/>
      <c r="DU6" s="1063"/>
      <c r="DV6" s="1061"/>
      <c r="DW6" s="1062"/>
      <c r="DX6" s="1062"/>
      <c r="DY6" s="1062"/>
      <c r="DZ6" s="1075"/>
      <c r="EA6" s="256"/>
    </row>
    <row r="7" spans="1:131" s="257" customFormat="1" ht="26.25" customHeight="1" thickTop="1" x14ac:dyDescent="0.15">
      <c r="A7" s="260">
        <v>1</v>
      </c>
      <c r="B7" s="1106" t="s">
        <v>388</v>
      </c>
      <c r="C7" s="1107"/>
      <c r="D7" s="1107"/>
      <c r="E7" s="1107"/>
      <c r="F7" s="1107"/>
      <c r="G7" s="1107"/>
      <c r="H7" s="1107"/>
      <c r="I7" s="1107"/>
      <c r="J7" s="1107"/>
      <c r="K7" s="1107"/>
      <c r="L7" s="1107"/>
      <c r="M7" s="1107"/>
      <c r="N7" s="1107"/>
      <c r="O7" s="1107"/>
      <c r="P7" s="1108"/>
      <c r="Q7" s="1159">
        <v>43641</v>
      </c>
      <c r="R7" s="1160"/>
      <c r="S7" s="1160"/>
      <c r="T7" s="1160"/>
      <c r="U7" s="1160"/>
      <c r="V7" s="1160">
        <v>42405</v>
      </c>
      <c r="W7" s="1160"/>
      <c r="X7" s="1160"/>
      <c r="Y7" s="1160"/>
      <c r="Z7" s="1160"/>
      <c r="AA7" s="1160">
        <v>1236</v>
      </c>
      <c r="AB7" s="1160"/>
      <c r="AC7" s="1160"/>
      <c r="AD7" s="1160"/>
      <c r="AE7" s="1161"/>
      <c r="AF7" s="1162">
        <v>1164</v>
      </c>
      <c r="AG7" s="1163"/>
      <c r="AH7" s="1163"/>
      <c r="AI7" s="1163"/>
      <c r="AJ7" s="1164"/>
      <c r="AK7" s="1146">
        <v>2086</v>
      </c>
      <c r="AL7" s="1147"/>
      <c r="AM7" s="1147"/>
      <c r="AN7" s="1147"/>
      <c r="AO7" s="1147"/>
      <c r="AP7" s="1147">
        <v>21336</v>
      </c>
      <c r="AQ7" s="1147"/>
      <c r="AR7" s="1147"/>
      <c r="AS7" s="1147"/>
      <c r="AT7" s="1147"/>
      <c r="AU7" s="1148"/>
      <c r="AV7" s="1148"/>
      <c r="AW7" s="1148"/>
      <c r="AX7" s="1148"/>
      <c r="AY7" s="1149"/>
      <c r="AZ7" s="254"/>
      <c r="BA7" s="254"/>
      <c r="BB7" s="254"/>
      <c r="BC7" s="254"/>
      <c r="BD7" s="254"/>
      <c r="BE7" s="255"/>
      <c r="BF7" s="255"/>
      <c r="BG7" s="255"/>
      <c r="BH7" s="255"/>
      <c r="BI7" s="255"/>
      <c r="BJ7" s="255"/>
      <c r="BK7" s="255"/>
      <c r="BL7" s="255"/>
      <c r="BM7" s="255"/>
      <c r="BN7" s="255"/>
      <c r="BO7" s="255"/>
      <c r="BP7" s="255"/>
      <c r="BQ7" s="261">
        <v>1</v>
      </c>
      <c r="BR7" s="262" t="s">
        <v>593</v>
      </c>
      <c r="BS7" s="1150" t="s">
        <v>594</v>
      </c>
      <c r="BT7" s="1151"/>
      <c r="BU7" s="1151"/>
      <c r="BV7" s="1151"/>
      <c r="BW7" s="1151"/>
      <c r="BX7" s="1151"/>
      <c r="BY7" s="1151"/>
      <c r="BZ7" s="1151"/>
      <c r="CA7" s="1151"/>
      <c r="CB7" s="1151"/>
      <c r="CC7" s="1151"/>
      <c r="CD7" s="1151"/>
      <c r="CE7" s="1151"/>
      <c r="CF7" s="1151"/>
      <c r="CG7" s="1152"/>
      <c r="CH7" s="1143">
        <v>69</v>
      </c>
      <c r="CI7" s="1144"/>
      <c r="CJ7" s="1144"/>
      <c r="CK7" s="1144"/>
      <c r="CL7" s="1145"/>
      <c r="CM7" s="1143">
        <v>2504</v>
      </c>
      <c r="CN7" s="1144"/>
      <c r="CO7" s="1144"/>
      <c r="CP7" s="1144"/>
      <c r="CQ7" s="1145"/>
      <c r="CR7" s="1143">
        <v>1800</v>
      </c>
      <c r="CS7" s="1144"/>
      <c r="CT7" s="1144"/>
      <c r="CU7" s="1144"/>
      <c r="CV7" s="1145"/>
      <c r="CW7" s="1143" t="s">
        <v>575</v>
      </c>
      <c r="CX7" s="1144"/>
      <c r="CY7" s="1144"/>
      <c r="CZ7" s="1144"/>
      <c r="DA7" s="1145"/>
      <c r="DB7" s="1143" t="s">
        <v>575</v>
      </c>
      <c r="DC7" s="1144"/>
      <c r="DD7" s="1144"/>
      <c r="DE7" s="1144"/>
      <c r="DF7" s="1145"/>
      <c r="DG7" s="1143" t="s">
        <v>575</v>
      </c>
      <c r="DH7" s="1144"/>
      <c r="DI7" s="1144"/>
      <c r="DJ7" s="1144"/>
      <c r="DK7" s="1145"/>
      <c r="DL7" s="1143">
        <v>332</v>
      </c>
      <c r="DM7" s="1144"/>
      <c r="DN7" s="1144"/>
      <c r="DO7" s="1144"/>
      <c r="DP7" s="1145"/>
      <c r="DQ7" s="1143">
        <v>165</v>
      </c>
      <c r="DR7" s="1144"/>
      <c r="DS7" s="1144"/>
      <c r="DT7" s="1144"/>
      <c r="DU7" s="1145"/>
      <c r="DV7" s="1170"/>
      <c r="DW7" s="1171"/>
      <c r="DX7" s="1171"/>
      <c r="DY7" s="1171"/>
      <c r="DZ7" s="1172"/>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1"/>
      <c r="AL8" s="1142"/>
      <c r="AM8" s="1142"/>
      <c r="AN8" s="1142"/>
      <c r="AO8" s="1142"/>
      <c r="AP8" s="1142"/>
      <c r="AQ8" s="1142"/>
      <c r="AR8" s="1142"/>
      <c r="AS8" s="1142"/>
      <c r="AT8" s="1142"/>
      <c r="AU8" s="1139"/>
      <c r="AV8" s="1139"/>
      <c r="AW8" s="1139"/>
      <c r="AX8" s="1139"/>
      <c r="AY8" s="1140"/>
      <c r="AZ8" s="254"/>
      <c r="BA8" s="254"/>
      <c r="BB8" s="254"/>
      <c r="BC8" s="254"/>
      <c r="BD8" s="254"/>
      <c r="BE8" s="255"/>
      <c r="BF8" s="255"/>
      <c r="BG8" s="255"/>
      <c r="BH8" s="255"/>
      <c r="BI8" s="255"/>
      <c r="BJ8" s="255"/>
      <c r="BK8" s="255"/>
      <c r="BL8" s="255"/>
      <c r="BM8" s="255"/>
      <c r="BN8" s="255"/>
      <c r="BO8" s="255"/>
      <c r="BP8" s="255"/>
      <c r="BQ8" s="264">
        <v>2</v>
      </c>
      <c r="BR8" s="265" t="s">
        <v>593</v>
      </c>
      <c r="BS8" s="1071" t="s">
        <v>595</v>
      </c>
      <c r="BT8" s="1072"/>
      <c r="BU8" s="1072"/>
      <c r="BV8" s="1072"/>
      <c r="BW8" s="1072"/>
      <c r="BX8" s="1072"/>
      <c r="BY8" s="1072"/>
      <c r="BZ8" s="1072"/>
      <c r="CA8" s="1072"/>
      <c r="CB8" s="1072"/>
      <c r="CC8" s="1072"/>
      <c r="CD8" s="1072"/>
      <c r="CE8" s="1072"/>
      <c r="CF8" s="1072"/>
      <c r="CG8" s="1073"/>
      <c r="CH8" s="1046">
        <v>0</v>
      </c>
      <c r="CI8" s="1047"/>
      <c r="CJ8" s="1047"/>
      <c r="CK8" s="1047"/>
      <c r="CL8" s="1048"/>
      <c r="CM8" s="1046">
        <v>10</v>
      </c>
      <c r="CN8" s="1047"/>
      <c r="CO8" s="1047"/>
      <c r="CP8" s="1047"/>
      <c r="CQ8" s="1048"/>
      <c r="CR8" s="1046">
        <v>5</v>
      </c>
      <c r="CS8" s="1047"/>
      <c r="CT8" s="1047"/>
      <c r="CU8" s="1047"/>
      <c r="CV8" s="1048"/>
      <c r="CW8" s="1046" t="s">
        <v>575</v>
      </c>
      <c r="CX8" s="1047"/>
      <c r="CY8" s="1047"/>
      <c r="CZ8" s="1047"/>
      <c r="DA8" s="1048"/>
      <c r="DB8" s="1046" t="s">
        <v>575</v>
      </c>
      <c r="DC8" s="1047"/>
      <c r="DD8" s="1047"/>
      <c r="DE8" s="1047"/>
      <c r="DF8" s="1048"/>
      <c r="DG8" s="1046" t="s">
        <v>575</v>
      </c>
      <c r="DH8" s="1047"/>
      <c r="DI8" s="1047"/>
      <c r="DJ8" s="1047"/>
      <c r="DK8" s="1048"/>
      <c r="DL8" s="1046" t="s">
        <v>575</v>
      </c>
      <c r="DM8" s="1047"/>
      <c r="DN8" s="1047"/>
      <c r="DO8" s="1047"/>
      <c r="DP8" s="1048"/>
      <c r="DQ8" s="1046" t="s">
        <v>575</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1"/>
      <c r="AL9" s="1142"/>
      <c r="AM9" s="1142"/>
      <c r="AN9" s="1142"/>
      <c r="AO9" s="1142"/>
      <c r="AP9" s="1142"/>
      <c r="AQ9" s="1142"/>
      <c r="AR9" s="1142"/>
      <c r="AS9" s="1142"/>
      <c r="AT9" s="1142"/>
      <c r="AU9" s="1139"/>
      <c r="AV9" s="1139"/>
      <c r="AW9" s="1139"/>
      <c r="AX9" s="1139"/>
      <c r="AY9" s="1140"/>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1"/>
      <c r="AL10" s="1142"/>
      <c r="AM10" s="1142"/>
      <c r="AN10" s="1142"/>
      <c r="AO10" s="1142"/>
      <c r="AP10" s="1142"/>
      <c r="AQ10" s="1142"/>
      <c r="AR10" s="1142"/>
      <c r="AS10" s="1142"/>
      <c r="AT10" s="1142"/>
      <c r="AU10" s="1139"/>
      <c r="AV10" s="1139"/>
      <c r="AW10" s="1139"/>
      <c r="AX10" s="1139"/>
      <c r="AY10" s="1140"/>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1"/>
      <c r="AL11" s="1142"/>
      <c r="AM11" s="1142"/>
      <c r="AN11" s="1142"/>
      <c r="AO11" s="1142"/>
      <c r="AP11" s="1142"/>
      <c r="AQ11" s="1142"/>
      <c r="AR11" s="1142"/>
      <c r="AS11" s="1142"/>
      <c r="AT11" s="1142"/>
      <c r="AU11" s="1139"/>
      <c r="AV11" s="1139"/>
      <c r="AW11" s="1139"/>
      <c r="AX11" s="1139"/>
      <c r="AY11" s="1140"/>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1"/>
      <c r="AL12" s="1142"/>
      <c r="AM12" s="1142"/>
      <c r="AN12" s="1142"/>
      <c r="AO12" s="1142"/>
      <c r="AP12" s="1142"/>
      <c r="AQ12" s="1142"/>
      <c r="AR12" s="1142"/>
      <c r="AS12" s="1142"/>
      <c r="AT12" s="1142"/>
      <c r="AU12" s="1139"/>
      <c r="AV12" s="1139"/>
      <c r="AW12" s="1139"/>
      <c r="AX12" s="1139"/>
      <c r="AY12" s="1140"/>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1"/>
      <c r="AL13" s="1142"/>
      <c r="AM13" s="1142"/>
      <c r="AN13" s="1142"/>
      <c r="AO13" s="1142"/>
      <c r="AP13" s="1142"/>
      <c r="AQ13" s="1142"/>
      <c r="AR13" s="1142"/>
      <c r="AS13" s="1142"/>
      <c r="AT13" s="1142"/>
      <c r="AU13" s="1139"/>
      <c r="AV13" s="1139"/>
      <c r="AW13" s="1139"/>
      <c r="AX13" s="1139"/>
      <c r="AY13" s="1140"/>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1"/>
      <c r="AL14" s="1142"/>
      <c r="AM14" s="1142"/>
      <c r="AN14" s="1142"/>
      <c r="AO14" s="1142"/>
      <c r="AP14" s="1142"/>
      <c r="AQ14" s="1142"/>
      <c r="AR14" s="1142"/>
      <c r="AS14" s="1142"/>
      <c r="AT14" s="1142"/>
      <c r="AU14" s="1139"/>
      <c r="AV14" s="1139"/>
      <c r="AW14" s="1139"/>
      <c r="AX14" s="1139"/>
      <c r="AY14" s="1140"/>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1"/>
      <c r="AL15" s="1142"/>
      <c r="AM15" s="1142"/>
      <c r="AN15" s="1142"/>
      <c r="AO15" s="1142"/>
      <c r="AP15" s="1142"/>
      <c r="AQ15" s="1142"/>
      <c r="AR15" s="1142"/>
      <c r="AS15" s="1142"/>
      <c r="AT15" s="1142"/>
      <c r="AU15" s="1139"/>
      <c r="AV15" s="1139"/>
      <c r="AW15" s="1139"/>
      <c r="AX15" s="1139"/>
      <c r="AY15" s="1140"/>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1"/>
      <c r="AL16" s="1142"/>
      <c r="AM16" s="1142"/>
      <c r="AN16" s="1142"/>
      <c r="AO16" s="1142"/>
      <c r="AP16" s="1142"/>
      <c r="AQ16" s="1142"/>
      <c r="AR16" s="1142"/>
      <c r="AS16" s="1142"/>
      <c r="AT16" s="1142"/>
      <c r="AU16" s="1139"/>
      <c r="AV16" s="1139"/>
      <c r="AW16" s="1139"/>
      <c r="AX16" s="1139"/>
      <c r="AY16" s="1140"/>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1"/>
      <c r="AL17" s="1142"/>
      <c r="AM17" s="1142"/>
      <c r="AN17" s="1142"/>
      <c r="AO17" s="1142"/>
      <c r="AP17" s="1142"/>
      <c r="AQ17" s="1142"/>
      <c r="AR17" s="1142"/>
      <c r="AS17" s="1142"/>
      <c r="AT17" s="1142"/>
      <c r="AU17" s="1139"/>
      <c r="AV17" s="1139"/>
      <c r="AW17" s="1139"/>
      <c r="AX17" s="1139"/>
      <c r="AY17" s="1140"/>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1"/>
      <c r="AL18" s="1142"/>
      <c r="AM18" s="1142"/>
      <c r="AN18" s="1142"/>
      <c r="AO18" s="1142"/>
      <c r="AP18" s="1142"/>
      <c r="AQ18" s="1142"/>
      <c r="AR18" s="1142"/>
      <c r="AS18" s="1142"/>
      <c r="AT18" s="1142"/>
      <c r="AU18" s="1139"/>
      <c r="AV18" s="1139"/>
      <c r="AW18" s="1139"/>
      <c r="AX18" s="1139"/>
      <c r="AY18" s="1140"/>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1"/>
      <c r="AL19" s="1142"/>
      <c r="AM19" s="1142"/>
      <c r="AN19" s="1142"/>
      <c r="AO19" s="1142"/>
      <c r="AP19" s="1142"/>
      <c r="AQ19" s="1142"/>
      <c r="AR19" s="1142"/>
      <c r="AS19" s="1142"/>
      <c r="AT19" s="1142"/>
      <c r="AU19" s="1139"/>
      <c r="AV19" s="1139"/>
      <c r="AW19" s="1139"/>
      <c r="AX19" s="1139"/>
      <c r="AY19" s="1140"/>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1"/>
      <c r="AL20" s="1142"/>
      <c r="AM20" s="1142"/>
      <c r="AN20" s="1142"/>
      <c r="AO20" s="1142"/>
      <c r="AP20" s="1142"/>
      <c r="AQ20" s="1142"/>
      <c r="AR20" s="1142"/>
      <c r="AS20" s="1142"/>
      <c r="AT20" s="1142"/>
      <c r="AU20" s="1139"/>
      <c r="AV20" s="1139"/>
      <c r="AW20" s="1139"/>
      <c r="AX20" s="1139"/>
      <c r="AY20" s="1140"/>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1"/>
      <c r="AL21" s="1142"/>
      <c r="AM21" s="1142"/>
      <c r="AN21" s="1142"/>
      <c r="AO21" s="1142"/>
      <c r="AP21" s="1142"/>
      <c r="AQ21" s="1142"/>
      <c r="AR21" s="1142"/>
      <c r="AS21" s="1142"/>
      <c r="AT21" s="1142"/>
      <c r="AU21" s="1139"/>
      <c r="AV21" s="1139"/>
      <c r="AW21" s="1139"/>
      <c r="AX21" s="1139"/>
      <c r="AY21" s="1140"/>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6"/>
      <c r="R22" s="1137"/>
      <c r="S22" s="1137"/>
      <c r="T22" s="1137"/>
      <c r="U22" s="1137"/>
      <c r="V22" s="1137"/>
      <c r="W22" s="1137"/>
      <c r="X22" s="1137"/>
      <c r="Y22" s="1137"/>
      <c r="Z22" s="1137"/>
      <c r="AA22" s="1137"/>
      <c r="AB22" s="1137"/>
      <c r="AC22" s="1137"/>
      <c r="AD22" s="1137"/>
      <c r="AE22" s="1138"/>
      <c r="AF22" s="1076"/>
      <c r="AG22" s="1077"/>
      <c r="AH22" s="1077"/>
      <c r="AI22" s="1077"/>
      <c r="AJ22" s="1078"/>
      <c r="AK22" s="1132"/>
      <c r="AL22" s="1133"/>
      <c r="AM22" s="1133"/>
      <c r="AN22" s="1133"/>
      <c r="AO22" s="1133"/>
      <c r="AP22" s="1133"/>
      <c r="AQ22" s="1133"/>
      <c r="AR22" s="1133"/>
      <c r="AS22" s="1133"/>
      <c r="AT22" s="1133"/>
      <c r="AU22" s="1134"/>
      <c r="AV22" s="1134"/>
      <c r="AW22" s="1134"/>
      <c r="AX22" s="1134"/>
      <c r="AY22" s="1135"/>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4">
        <f>SUM(Q7:U22)</f>
        <v>43641</v>
      </c>
      <c r="R23" s="1125"/>
      <c r="S23" s="1125"/>
      <c r="T23" s="1125"/>
      <c r="U23" s="1125"/>
      <c r="V23" s="1124">
        <f t="shared" ref="V23" si="0">SUM(V7:Z22)</f>
        <v>42405</v>
      </c>
      <c r="W23" s="1125"/>
      <c r="X23" s="1125"/>
      <c r="Y23" s="1125"/>
      <c r="Z23" s="1125"/>
      <c r="AA23" s="1124">
        <f t="shared" ref="AA23" si="1">SUM(AA7:AE22)</f>
        <v>1236</v>
      </c>
      <c r="AB23" s="1125"/>
      <c r="AC23" s="1125"/>
      <c r="AD23" s="1125"/>
      <c r="AE23" s="1125"/>
      <c r="AF23" s="1126">
        <v>1164</v>
      </c>
      <c r="AG23" s="1125"/>
      <c r="AH23" s="1125"/>
      <c r="AI23" s="1125"/>
      <c r="AJ23" s="1127"/>
      <c r="AK23" s="1128"/>
      <c r="AL23" s="1129"/>
      <c r="AM23" s="1129"/>
      <c r="AN23" s="1129"/>
      <c r="AO23" s="1129"/>
      <c r="AP23" s="1124">
        <f t="shared" ref="AP23" si="2">SUM(AP7:AT22)</f>
        <v>21336</v>
      </c>
      <c r="AQ23" s="1125"/>
      <c r="AR23" s="1125"/>
      <c r="AS23" s="1125"/>
      <c r="AT23" s="1125"/>
      <c r="AU23" s="1130"/>
      <c r="AV23" s="1130"/>
      <c r="AW23" s="1130"/>
      <c r="AX23" s="1130"/>
      <c r="AY23" s="1131"/>
      <c r="AZ23" s="1121" t="s">
        <v>392</v>
      </c>
      <c r="BA23" s="1122"/>
      <c r="BB23" s="1122"/>
      <c r="BC23" s="1122"/>
      <c r="BD23" s="1123"/>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0" t="s">
        <v>393</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19" t="s">
        <v>394</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5" t="s">
        <v>398</v>
      </c>
      <c r="AG26" s="1065"/>
      <c r="AH26" s="1065"/>
      <c r="AI26" s="1065"/>
      <c r="AJ26" s="1116"/>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7"/>
      <c r="AG27" s="1068"/>
      <c r="AH27" s="1068"/>
      <c r="AI27" s="1068"/>
      <c r="AJ27" s="1118"/>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6" t="s">
        <v>403</v>
      </c>
      <c r="C28" s="1107"/>
      <c r="D28" s="1107"/>
      <c r="E28" s="1107"/>
      <c r="F28" s="1107"/>
      <c r="G28" s="1107"/>
      <c r="H28" s="1107"/>
      <c r="I28" s="1107"/>
      <c r="J28" s="1107"/>
      <c r="K28" s="1107"/>
      <c r="L28" s="1107"/>
      <c r="M28" s="1107"/>
      <c r="N28" s="1107"/>
      <c r="O28" s="1107"/>
      <c r="P28" s="1108"/>
      <c r="Q28" s="1109">
        <v>7908</v>
      </c>
      <c r="R28" s="1110"/>
      <c r="S28" s="1110"/>
      <c r="T28" s="1110"/>
      <c r="U28" s="1110"/>
      <c r="V28" s="1110">
        <v>7579</v>
      </c>
      <c r="W28" s="1110"/>
      <c r="X28" s="1110"/>
      <c r="Y28" s="1110"/>
      <c r="Z28" s="1110"/>
      <c r="AA28" s="1110">
        <v>329</v>
      </c>
      <c r="AB28" s="1110"/>
      <c r="AC28" s="1110"/>
      <c r="AD28" s="1110"/>
      <c r="AE28" s="1111"/>
      <c r="AF28" s="1112">
        <v>329</v>
      </c>
      <c r="AG28" s="1110"/>
      <c r="AH28" s="1110"/>
      <c r="AI28" s="1110"/>
      <c r="AJ28" s="1113"/>
      <c r="AK28" s="1114">
        <v>1043</v>
      </c>
      <c r="AL28" s="1103"/>
      <c r="AM28" s="1103"/>
      <c r="AN28" s="1103"/>
      <c r="AO28" s="1103"/>
      <c r="AP28" s="1103" t="s">
        <v>575</v>
      </c>
      <c r="AQ28" s="1103"/>
      <c r="AR28" s="1103"/>
      <c r="AS28" s="1103"/>
      <c r="AT28" s="1103"/>
      <c r="AU28" s="1103" t="s">
        <v>575</v>
      </c>
      <c r="AV28" s="1103"/>
      <c r="AW28" s="1103"/>
      <c r="AX28" s="1103"/>
      <c r="AY28" s="1103"/>
      <c r="AZ28" s="1103" t="s">
        <v>575</v>
      </c>
      <c r="BA28" s="1103"/>
      <c r="BB28" s="1103"/>
      <c r="BC28" s="1103"/>
      <c r="BD28" s="1103"/>
      <c r="BE28" s="1104"/>
      <c r="BF28" s="1104"/>
      <c r="BG28" s="1104"/>
      <c r="BH28" s="1104"/>
      <c r="BI28" s="1105"/>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7120</v>
      </c>
      <c r="R29" s="1101"/>
      <c r="S29" s="1101"/>
      <c r="T29" s="1101"/>
      <c r="U29" s="1101"/>
      <c r="V29" s="1101">
        <v>6797</v>
      </c>
      <c r="W29" s="1101"/>
      <c r="X29" s="1101"/>
      <c r="Y29" s="1101"/>
      <c r="Z29" s="1101"/>
      <c r="AA29" s="1101">
        <v>323</v>
      </c>
      <c r="AB29" s="1101"/>
      <c r="AC29" s="1101"/>
      <c r="AD29" s="1101"/>
      <c r="AE29" s="1102"/>
      <c r="AF29" s="1076">
        <v>323</v>
      </c>
      <c r="AG29" s="1077"/>
      <c r="AH29" s="1077"/>
      <c r="AI29" s="1077"/>
      <c r="AJ29" s="1078"/>
      <c r="AK29" s="1037">
        <v>1222</v>
      </c>
      <c r="AL29" s="1028"/>
      <c r="AM29" s="1028"/>
      <c r="AN29" s="1028"/>
      <c r="AO29" s="1028"/>
      <c r="AP29" s="1028" t="s">
        <v>575</v>
      </c>
      <c r="AQ29" s="1028"/>
      <c r="AR29" s="1028"/>
      <c r="AS29" s="1028"/>
      <c r="AT29" s="1028"/>
      <c r="AU29" s="1028" t="s">
        <v>575</v>
      </c>
      <c r="AV29" s="1028"/>
      <c r="AW29" s="1028"/>
      <c r="AX29" s="1028"/>
      <c r="AY29" s="1028"/>
      <c r="AZ29" s="1028" t="s">
        <v>575</v>
      </c>
      <c r="BA29" s="1028"/>
      <c r="BB29" s="1028"/>
      <c r="BC29" s="1028"/>
      <c r="BD29" s="1028"/>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2014</v>
      </c>
      <c r="R30" s="1101"/>
      <c r="S30" s="1101"/>
      <c r="T30" s="1101"/>
      <c r="U30" s="1101"/>
      <c r="V30" s="1101">
        <v>1989</v>
      </c>
      <c r="W30" s="1101"/>
      <c r="X30" s="1101"/>
      <c r="Y30" s="1101"/>
      <c r="Z30" s="1101"/>
      <c r="AA30" s="1101">
        <v>25</v>
      </c>
      <c r="AB30" s="1101"/>
      <c r="AC30" s="1101"/>
      <c r="AD30" s="1101"/>
      <c r="AE30" s="1102"/>
      <c r="AF30" s="1076">
        <v>25</v>
      </c>
      <c r="AG30" s="1077"/>
      <c r="AH30" s="1077"/>
      <c r="AI30" s="1077"/>
      <c r="AJ30" s="1078"/>
      <c r="AK30" s="1037">
        <v>1044</v>
      </c>
      <c r="AL30" s="1028"/>
      <c r="AM30" s="1028"/>
      <c r="AN30" s="1028"/>
      <c r="AO30" s="1028"/>
      <c r="AP30" s="1028" t="s">
        <v>575</v>
      </c>
      <c r="AQ30" s="1028"/>
      <c r="AR30" s="1028"/>
      <c r="AS30" s="1028"/>
      <c r="AT30" s="1028"/>
      <c r="AU30" s="1028" t="s">
        <v>575</v>
      </c>
      <c r="AV30" s="1028"/>
      <c r="AW30" s="1028"/>
      <c r="AX30" s="1028"/>
      <c r="AY30" s="1028"/>
      <c r="AZ30" s="1028" t="s">
        <v>575</v>
      </c>
      <c r="BA30" s="1028"/>
      <c r="BB30" s="1028"/>
      <c r="BC30" s="1028"/>
      <c r="BD30" s="1028"/>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84</v>
      </c>
      <c r="R31" s="1101"/>
      <c r="S31" s="1101"/>
      <c r="T31" s="1101"/>
      <c r="U31" s="1101"/>
      <c r="V31" s="1101">
        <v>80</v>
      </c>
      <c r="W31" s="1101"/>
      <c r="X31" s="1101"/>
      <c r="Y31" s="1101"/>
      <c r="Z31" s="1101"/>
      <c r="AA31" s="1101">
        <v>4</v>
      </c>
      <c r="AB31" s="1101"/>
      <c r="AC31" s="1101"/>
      <c r="AD31" s="1101"/>
      <c r="AE31" s="1102"/>
      <c r="AF31" s="1076">
        <v>4</v>
      </c>
      <c r="AG31" s="1077"/>
      <c r="AH31" s="1077"/>
      <c r="AI31" s="1077"/>
      <c r="AJ31" s="1078"/>
      <c r="AK31" s="1037">
        <v>2</v>
      </c>
      <c r="AL31" s="1028"/>
      <c r="AM31" s="1028"/>
      <c r="AN31" s="1028"/>
      <c r="AO31" s="1028"/>
      <c r="AP31" s="1028" t="s">
        <v>575</v>
      </c>
      <c r="AQ31" s="1028"/>
      <c r="AR31" s="1028"/>
      <c r="AS31" s="1028"/>
      <c r="AT31" s="1028"/>
      <c r="AU31" s="1028" t="s">
        <v>575</v>
      </c>
      <c r="AV31" s="1028"/>
      <c r="AW31" s="1028"/>
      <c r="AX31" s="1028"/>
      <c r="AY31" s="1028"/>
      <c r="AZ31" s="1028" t="s">
        <v>575</v>
      </c>
      <c r="BA31" s="1028"/>
      <c r="BB31" s="1028"/>
      <c r="BC31" s="1028"/>
      <c r="BD31" s="1028"/>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1128</v>
      </c>
      <c r="R32" s="1101"/>
      <c r="S32" s="1101"/>
      <c r="T32" s="1101"/>
      <c r="U32" s="1101"/>
      <c r="V32" s="1101">
        <v>1020</v>
      </c>
      <c r="W32" s="1101"/>
      <c r="X32" s="1101"/>
      <c r="Y32" s="1101"/>
      <c r="Z32" s="1101"/>
      <c r="AA32" s="1101">
        <v>108</v>
      </c>
      <c r="AB32" s="1101"/>
      <c r="AC32" s="1101"/>
      <c r="AD32" s="1101"/>
      <c r="AE32" s="1102"/>
      <c r="AF32" s="1076">
        <v>236</v>
      </c>
      <c r="AG32" s="1077"/>
      <c r="AH32" s="1077"/>
      <c r="AI32" s="1077"/>
      <c r="AJ32" s="1078"/>
      <c r="AK32" s="1037">
        <v>105</v>
      </c>
      <c r="AL32" s="1028"/>
      <c r="AM32" s="1028"/>
      <c r="AN32" s="1028"/>
      <c r="AO32" s="1028"/>
      <c r="AP32" s="1028">
        <v>3172</v>
      </c>
      <c r="AQ32" s="1028"/>
      <c r="AR32" s="1028"/>
      <c r="AS32" s="1028"/>
      <c r="AT32" s="1028"/>
      <c r="AU32" s="1028">
        <v>295</v>
      </c>
      <c r="AV32" s="1028"/>
      <c r="AW32" s="1028"/>
      <c r="AX32" s="1028"/>
      <c r="AY32" s="1028"/>
      <c r="AZ32" s="1099" t="s">
        <v>575</v>
      </c>
      <c r="BA32" s="1099"/>
      <c r="BB32" s="1099"/>
      <c r="BC32" s="1099"/>
      <c r="BD32" s="1099"/>
      <c r="BE32" s="1089" t="s">
        <v>408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409</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410</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917</v>
      </c>
      <c r="AG63" s="1016"/>
      <c r="AH63" s="1016"/>
      <c r="AI63" s="1016"/>
      <c r="AJ63" s="1087"/>
      <c r="AK63" s="1088"/>
      <c r="AL63" s="1020"/>
      <c r="AM63" s="1020"/>
      <c r="AN63" s="1020"/>
      <c r="AO63" s="1020"/>
      <c r="AP63" s="1016">
        <v>3172</v>
      </c>
      <c r="AQ63" s="1016"/>
      <c r="AR63" s="1016"/>
      <c r="AS63" s="1016"/>
      <c r="AT63" s="1016"/>
      <c r="AU63" s="1016">
        <v>295</v>
      </c>
      <c r="AV63" s="1016"/>
      <c r="AW63" s="1016"/>
      <c r="AX63" s="1016"/>
      <c r="AY63" s="1016"/>
      <c r="AZ63" s="1082"/>
      <c r="BA63" s="1082"/>
      <c r="BB63" s="1082"/>
      <c r="BC63" s="1082"/>
      <c r="BD63" s="1082"/>
      <c r="BE63" s="1017"/>
      <c r="BF63" s="1017"/>
      <c r="BG63" s="1017"/>
      <c r="BH63" s="1017"/>
      <c r="BI63" s="1018"/>
      <c r="BJ63" s="1083" t="s">
        <v>138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412</v>
      </c>
      <c r="B66" s="1053"/>
      <c r="C66" s="1053"/>
      <c r="D66" s="1053"/>
      <c r="E66" s="1053"/>
      <c r="F66" s="1053"/>
      <c r="G66" s="1053"/>
      <c r="H66" s="1053"/>
      <c r="I66" s="1053"/>
      <c r="J66" s="1053"/>
      <c r="K66" s="1053"/>
      <c r="L66" s="1053"/>
      <c r="M66" s="1053"/>
      <c r="N66" s="1053"/>
      <c r="O66" s="1053"/>
      <c r="P66" s="1054"/>
      <c r="Q66" s="1058" t="s">
        <v>413</v>
      </c>
      <c r="R66" s="1059"/>
      <c r="S66" s="1059"/>
      <c r="T66" s="1059"/>
      <c r="U66" s="1060"/>
      <c r="V66" s="1058" t="s">
        <v>414</v>
      </c>
      <c r="W66" s="1059"/>
      <c r="X66" s="1059"/>
      <c r="Y66" s="1059"/>
      <c r="Z66" s="1060"/>
      <c r="AA66" s="1058" t="s">
        <v>415</v>
      </c>
      <c r="AB66" s="1059"/>
      <c r="AC66" s="1059"/>
      <c r="AD66" s="1059"/>
      <c r="AE66" s="1060"/>
      <c r="AF66" s="1064" t="s">
        <v>416</v>
      </c>
      <c r="AG66" s="1065"/>
      <c r="AH66" s="1065"/>
      <c r="AI66" s="1065"/>
      <c r="AJ66" s="1066"/>
      <c r="AK66" s="1058" t="s">
        <v>399</v>
      </c>
      <c r="AL66" s="1053"/>
      <c r="AM66" s="1053"/>
      <c r="AN66" s="1053"/>
      <c r="AO66" s="1054"/>
      <c r="AP66" s="1058" t="s">
        <v>417</v>
      </c>
      <c r="AQ66" s="1059"/>
      <c r="AR66" s="1059"/>
      <c r="AS66" s="1059"/>
      <c r="AT66" s="1060"/>
      <c r="AU66" s="1058" t="s">
        <v>418</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576</v>
      </c>
      <c r="C68" s="1043"/>
      <c r="D68" s="1043"/>
      <c r="E68" s="1043"/>
      <c r="F68" s="1043"/>
      <c r="G68" s="1043"/>
      <c r="H68" s="1043"/>
      <c r="I68" s="1043"/>
      <c r="J68" s="1043"/>
      <c r="K68" s="1043"/>
      <c r="L68" s="1043"/>
      <c r="M68" s="1043"/>
      <c r="N68" s="1043"/>
      <c r="O68" s="1043"/>
      <c r="P68" s="1044"/>
      <c r="Q68" s="1045">
        <v>2701</v>
      </c>
      <c r="R68" s="1039"/>
      <c r="S68" s="1039"/>
      <c r="T68" s="1039"/>
      <c r="U68" s="1039"/>
      <c r="V68" s="1039">
        <v>2367</v>
      </c>
      <c r="W68" s="1039"/>
      <c r="X68" s="1039"/>
      <c r="Y68" s="1039"/>
      <c r="Z68" s="1039"/>
      <c r="AA68" s="1039">
        <v>334</v>
      </c>
      <c r="AB68" s="1039"/>
      <c r="AC68" s="1039"/>
      <c r="AD68" s="1039"/>
      <c r="AE68" s="1039"/>
      <c r="AF68" s="1039">
        <v>334</v>
      </c>
      <c r="AG68" s="1039"/>
      <c r="AH68" s="1039"/>
      <c r="AI68" s="1039"/>
      <c r="AJ68" s="1039"/>
      <c r="AK68" s="1039">
        <v>95</v>
      </c>
      <c r="AL68" s="1039"/>
      <c r="AM68" s="1039"/>
      <c r="AN68" s="1039"/>
      <c r="AO68" s="1039"/>
      <c r="AP68" s="1039">
        <v>64</v>
      </c>
      <c r="AQ68" s="1039"/>
      <c r="AR68" s="1039"/>
      <c r="AS68" s="1039"/>
      <c r="AT68" s="1039"/>
      <c r="AU68" s="1039">
        <v>16</v>
      </c>
      <c r="AV68" s="1039"/>
      <c r="AW68" s="1039"/>
      <c r="AX68" s="1039"/>
      <c r="AY68" s="1039"/>
      <c r="AZ68" s="1040" t="s">
        <v>586</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578</v>
      </c>
      <c r="C69" s="1032"/>
      <c r="D69" s="1032"/>
      <c r="E69" s="1032"/>
      <c r="F69" s="1032"/>
      <c r="G69" s="1032"/>
      <c r="H69" s="1032"/>
      <c r="I69" s="1032"/>
      <c r="J69" s="1032"/>
      <c r="K69" s="1032"/>
      <c r="L69" s="1032"/>
      <c r="M69" s="1032"/>
      <c r="N69" s="1032"/>
      <c r="O69" s="1032"/>
      <c r="P69" s="1033"/>
      <c r="Q69" s="1034">
        <v>4669</v>
      </c>
      <c r="R69" s="1028"/>
      <c r="S69" s="1028"/>
      <c r="T69" s="1028"/>
      <c r="U69" s="1028"/>
      <c r="V69" s="1028">
        <v>4084</v>
      </c>
      <c r="W69" s="1028"/>
      <c r="X69" s="1028"/>
      <c r="Y69" s="1028"/>
      <c r="Z69" s="1028"/>
      <c r="AA69" s="1028">
        <v>585</v>
      </c>
      <c r="AB69" s="1028"/>
      <c r="AC69" s="1028"/>
      <c r="AD69" s="1028"/>
      <c r="AE69" s="1028"/>
      <c r="AF69" s="1028">
        <v>585</v>
      </c>
      <c r="AG69" s="1028"/>
      <c r="AH69" s="1028"/>
      <c r="AI69" s="1028"/>
      <c r="AJ69" s="1028"/>
      <c r="AK69" s="1028">
        <v>100</v>
      </c>
      <c r="AL69" s="1028"/>
      <c r="AM69" s="1028"/>
      <c r="AN69" s="1028"/>
      <c r="AO69" s="1028"/>
      <c r="AP69" s="1028" t="s">
        <v>577</v>
      </c>
      <c r="AQ69" s="1028"/>
      <c r="AR69" s="1028"/>
      <c r="AS69" s="1028"/>
      <c r="AT69" s="1028"/>
      <c r="AU69" s="1028" t="s">
        <v>577</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579</v>
      </c>
      <c r="C70" s="1032"/>
      <c r="D70" s="1032"/>
      <c r="E70" s="1032"/>
      <c r="F70" s="1032"/>
      <c r="G70" s="1032"/>
      <c r="H70" s="1032"/>
      <c r="I70" s="1032"/>
      <c r="J70" s="1032"/>
      <c r="K70" s="1032"/>
      <c r="L70" s="1032"/>
      <c r="M70" s="1032"/>
      <c r="N70" s="1032"/>
      <c r="O70" s="1032"/>
      <c r="P70" s="1033"/>
      <c r="Q70" s="1034">
        <v>4</v>
      </c>
      <c r="R70" s="1028"/>
      <c r="S70" s="1028"/>
      <c r="T70" s="1028"/>
      <c r="U70" s="1028"/>
      <c r="V70" s="1028">
        <v>3</v>
      </c>
      <c r="W70" s="1028"/>
      <c r="X70" s="1028"/>
      <c r="Y70" s="1028"/>
      <c r="Z70" s="1028"/>
      <c r="AA70" s="1028">
        <v>1</v>
      </c>
      <c r="AB70" s="1028"/>
      <c r="AC70" s="1028"/>
      <c r="AD70" s="1028"/>
      <c r="AE70" s="1028"/>
      <c r="AF70" s="1028">
        <v>1</v>
      </c>
      <c r="AG70" s="1028"/>
      <c r="AH70" s="1028"/>
      <c r="AI70" s="1028"/>
      <c r="AJ70" s="1028"/>
      <c r="AK70" s="1028" t="s">
        <v>577</v>
      </c>
      <c r="AL70" s="1028"/>
      <c r="AM70" s="1028"/>
      <c r="AN70" s="1028"/>
      <c r="AO70" s="1028"/>
      <c r="AP70" s="1028" t="s">
        <v>577</v>
      </c>
      <c r="AQ70" s="1028"/>
      <c r="AR70" s="1028"/>
      <c r="AS70" s="1028"/>
      <c r="AT70" s="1028"/>
      <c r="AU70" s="1028" t="s">
        <v>577</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580</v>
      </c>
      <c r="C71" s="1032"/>
      <c r="D71" s="1032"/>
      <c r="E71" s="1032"/>
      <c r="F71" s="1032"/>
      <c r="G71" s="1032"/>
      <c r="H71" s="1032"/>
      <c r="I71" s="1032"/>
      <c r="J71" s="1032"/>
      <c r="K71" s="1032"/>
      <c r="L71" s="1032"/>
      <c r="M71" s="1032"/>
      <c r="N71" s="1032"/>
      <c r="O71" s="1032"/>
      <c r="P71" s="1033"/>
      <c r="Q71" s="1034">
        <v>10042</v>
      </c>
      <c r="R71" s="1028"/>
      <c r="S71" s="1028"/>
      <c r="T71" s="1028"/>
      <c r="U71" s="1028"/>
      <c r="V71" s="1028">
        <v>9586</v>
      </c>
      <c r="W71" s="1028"/>
      <c r="X71" s="1028"/>
      <c r="Y71" s="1028"/>
      <c r="Z71" s="1028"/>
      <c r="AA71" s="1028">
        <v>456</v>
      </c>
      <c r="AB71" s="1028"/>
      <c r="AC71" s="1028"/>
      <c r="AD71" s="1028"/>
      <c r="AE71" s="1028"/>
      <c r="AF71" s="1028">
        <v>456</v>
      </c>
      <c r="AG71" s="1028"/>
      <c r="AH71" s="1028"/>
      <c r="AI71" s="1028"/>
      <c r="AJ71" s="1028"/>
      <c r="AK71" s="1028" t="s">
        <v>577</v>
      </c>
      <c r="AL71" s="1028"/>
      <c r="AM71" s="1028"/>
      <c r="AN71" s="1028"/>
      <c r="AO71" s="1028"/>
      <c r="AP71" s="1028">
        <v>253</v>
      </c>
      <c r="AQ71" s="1028"/>
      <c r="AR71" s="1028"/>
      <c r="AS71" s="1028"/>
      <c r="AT71" s="1028"/>
      <c r="AU71" s="1028">
        <v>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581</v>
      </c>
      <c r="C72" s="1032"/>
      <c r="D72" s="1032"/>
      <c r="E72" s="1032"/>
      <c r="F72" s="1032"/>
      <c r="G72" s="1032"/>
      <c r="H72" s="1032"/>
      <c r="I72" s="1032"/>
      <c r="J72" s="1032"/>
      <c r="K72" s="1032"/>
      <c r="L72" s="1032"/>
      <c r="M72" s="1032"/>
      <c r="N72" s="1032"/>
      <c r="O72" s="1032"/>
      <c r="P72" s="1033"/>
      <c r="Q72" s="1034">
        <v>1950</v>
      </c>
      <c r="R72" s="1028"/>
      <c r="S72" s="1028"/>
      <c r="T72" s="1028"/>
      <c r="U72" s="1028"/>
      <c r="V72" s="1028">
        <v>1930</v>
      </c>
      <c r="W72" s="1028"/>
      <c r="X72" s="1028"/>
      <c r="Y72" s="1028"/>
      <c r="Z72" s="1028"/>
      <c r="AA72" s="1028">
        <v>20</v>
      </c>
      <c r="AB72" s="1028"/>
      <c r="AC72" s="1028"/>
      <c r="AD72" s="1028"/>
      <c r="AE72" s="1028"/>
      <c r="AF72" s="1028">
        <v>20</v>
      </c>
      <c r="AG72" s="1028"/>
      <c r="AH72" s="1028"/>
      <c r="AI72" s="1028"/>
      <c r="AJ72" s="1028"/>
      <c r="AK72" s="1028">
        <v>53</v>
      </c>
      <c r="AL72" s="1028"/>
      <c r="AM72" s="1028"/>
      <c r="AN72" s="1028"/>
      <c r="AO72" s="1028"/>
      <c r="AP72" s="1028" t="s">
        <v>577</v>
      </c>
      <c r="AQ72" s="1028"/>
      <c r="AR72" s="1028"/>
      <c r="AS72" s="1028"/>
      <c r="AT72" s="1028"/>
      <c r="AU72" s="1028" t="s">
        <v>577</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582</v>
      </c>
      <c r="C73" s="1032"/>
      <c r="D73" s="1032"/>
      <c r="E73" s="1032"/>
      <c r="F73" s="1032"/>
      <c r="G73" s="1032"/>
      <c r="H73" s="1032"/>
      <c r="I73" s="1032"/>
      <c r="J73" s="1032"/>
      <c r="K73" s="1032"/>
      <c r="L73" s="1032"/>
      <c r="M73" s="1032"/>
      <c r="N73" s="1032"/>
      <c r="O73" s="1032"/>
      <c r="P73" s="1033"/>
      <c r="Q73" s="1034">
        <v>511</v>
      </c>
      <c r="R73" s="1028"/>
      <c r="S73" s="1028"/>
      <c r="T73" s="1028"/>
      <c r="U73" s="1028"/>
      <c r="V73" s="1028">
        <v>506</v>
      </c>
      <c r="W73" s="1028"/>
      <c r="X73" s="1028"/>
      <c r="Y73" s="1028"/>
      <c r="Z73" s="1028"/>
      <c r="AA73" s="1028">
        <v>5</v>
      </c>
      <c r="AB73" s="1028"/>
      <c r="AC73" s="1028"/>
      <c r="AD73" s="1028"/>
      <c r="AE73" s="1028"/>
      <c r="AF73" s="1028">
        <v>5</v>
      </c>
      <c r="AG73" s="1028"/>
      <c r="AH73" s="1028"/>
      <c r="AI73" s="1028"/>
      <c r="AJ73" s="1028"/>
      <c r="AK73" s="1028">
        <v>25</v>
      </c>
      <c r="AL73" s="1028"/>
      <c r="AM73" s="1028"/>
      <c r="AN73" s="1028"/>
      <c r="AO73" s="1028"/>
      <c r="AP73" s="1028">
        <v>395</v>
      </c>
      <c r="AQ73" s="1028"/>
      <c r="AR73" s="1028"/>
      <c r="AS73" s="1028"/>
      <c r="AT73" s="1028"/>
      <c r="AU73" s="1028">
        <v>51</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583</v>
      </c>
      <c r="C74" s="1032"/>
      <c r="D74" s="1032"/>
      <c r="E74" s="1032"/>
      <c r="F74" s="1032"/>
      <c r="G74" s="1032"/>
      <c r="H74" s="1032"/>
      <c r="I74" s="1032"/>
      <c r="J74" s="1032"/>
      <c r="K74" s="1032"/>
      <c r="L74" s="1032"/>
      <c r="M74" s="1032"/>
      <c r="N74" s="1032"/>
      <c r="O74" s="1032"/>
      <c r="P74" s="1033"/>
      <c r="Q74" s="1034">
        <v>20538</v>
      </c>
      <c r="R74" s="1028"/>
      <c r="S74" s="1028"/>
      <c r="T74" s="1028"/>
      <c r="U74" s="1028"/>
      <c r="V74" s="1028">
        <v>19596</v>
      </c>
      <c r="W74" s="1028"/>
      <c r="X74" s="1028"/>
      <c r="Y74" s="1028"/>
      <c r="Z74" s="1028"/>
      <c r="AA74" s="1028">
        <v>942</v>
      </c>
      <c r="AB74" s="1028"/>
      <c r="AC74" s="1028"/>
      <c r="AD74" s="1028"/>
      <c r="AE74" s="1028"/>
      <c r="AF74" s="1028">
        <v>6942</v>
      </c>
      <c r="AG74" s="1028"/>
      <c r="AH74" s="1028"/>
      <c r="AI74" s="1028"/>
      <c r="AJ74" s="1028"/>
      <c r="AK74" s="1028" t="s">
        <v>577</v>
      </c>
      <c r="AL74" s="1028"/>
      <c r="AM74" s="1028"/>
      <c r="AN74" s="1028"/>
      <c r="AO74" s="1028"/>
      <c r="AP74" s="1028">
        <v>7511</v>
      </c>
      <c r="AQ74" s="1028"/>
      <c r="AR74" s="1028"/>
      <c r="AS74" s="1028"/>
      <c r="AT74" s="1028"/>
      <c r="AU74" s="1028">
        <v>75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584</v>
      </c>
      <c r="C75" s="1032"/>
      <c r="D75" s="1032"/>
      <c r="E75" s="1032"/>
      <c r="F75" s="1032"/>
      <c r="G75" s="1032"/>
      <c r="H75" s="1032"/>
      <c r="I75" s="1032"/>
      <c r="J75" s="1032"/>
      <c r="K75" s="1032"/>
      <c r="L75" s="1032"/>
      <c r="M75" s="1032"/>
      <c r="N75" s="1032"/>
      <c r="O75" s="1032"/>
      <c r="P75" s="1033"/>
      <c r="Q75" s="1038">
        <v>6959</v>
      </c>
      <c r="R75" s="1036"/>
      <c r="S75" s="1036"/>
      <c r="T75" s="1036"/>
      <c r="U75" s="1037"/>
      <c r="V75" s="1035">
        <v>6856</v>
      </c>
      <c r="W75" s="1036"/>
      <c r="X75" s="1036"/>
      <c r="Y75" s="1036"/>
      <c r="Z75" s="1037"/>
      <c r="AA75" s="1035">
        <v>103</v>
      </c>
      <c r="AB75" s="1036"/>
      <c r="AC75" s="1036"/>
      <c r="AD75" s="1036"/>
      <c r="AE75" s="1037"/>
      <c r="AF75" s="1035">
        <v>103</v>
      </c>
      <c r="AG75" s="1036"/>
      <c r="AH75" s="1036"/>
      <c r="AI75" s="1036"/>
      <c r="AJ75" s="1037"/>
      <c r="AK75" s="1035">
        <v>2441</v>
      </c>
      <c r="AL75" s="1036"/>
      <c r="AM75" s="1036"/>
      <c r="AN75" s="1036"/>
      <c r="AO75" s="1037"/>
      <c r="AP75" s="1035" t="s">
        <v>577</v>
      </c>
      <c r="AQ75" s="1036"/>
      <c r="AR75" s="1036"/>
      <c r="AS75" s="1036"/>
      <c r="AT75" s="1037"/>
      <c r="AU75" s="1035" t="s">
        <v>577</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585</v>
      </c>
      <c r="C76" s="1032"/>
      <c r="D76" s="1032"/>
      <c r="E76" s="1032"/>
      <c r="F76" s="1032"/>
      <c r="G76" s="1032"/>
      <c r="H76" s="1032"/>
      <c r="I76" s="1032"/>
      <c r="J76" s="1032"/>
      <c r="K76" s="1032"/>
      <c r="L76" s="1032"/>
      <c r="M76" s="1032"/>
      <c r="N76" s="1032"/>
      <c r="O76" s="1032"/>
      <c r="P76" s="1033"/>
      <c r="Q76" s="1038">
        <v>1424517</v>
      </c>
      <c r="R76" s="1036"/>
      <c r="S76" s="1036"/>
      <c r="T76" s="1036"/>
      <c r="U76" s="1037"/>
      <c r="V76" s="1035">
        <v>1354325</v>
      </c>
      <c r="W76" s="1036"/>
      <c r="X76" s="1036"/>
      <c r="Y76" s="1036"/>
      <c r="Z76" s="1037"/>
      <c r="AA76" s="1035">
        <v>70191</v>
      </c>
      <c r="AB76" s="1036"/>
      <c r="AC76" s="1036"/>
      <c r="AD76" s="1036"/>
      <c r="AE76" s="1037"/>
      <c r="AF76" s="1035">
        <v>70191</v>
      </c>
      <c r="AG76" s="1036"/>
      <c r="AH76" s="1036"/>
      <c r="AI76" s="1036"/>
      <c r="AJ76" s="1037"/>
      <c r="AK76" s="1035">
        <v>20230</v>
      </c>
      <c r="AL76" s="1036"/>
      <c r="AM76" s="1036"/>
      <c r="AN76" s="1036"/>
      <c r="AO76" s="1037"/>
      <c r="AP76" s="1035" t="s">
        <v>577</v>
      </c>
      <c r="AQ76" s="1036"/>
      <c r="AR76" s="1036"/>
      <c r="AS76" s="1036"/>
      <c r="AT76" s="1037"/>
      <c r="AU76" s="1035" t="s">
        <v>577</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596</v>
      </c>
      <c r="C77" s="1032"/>
      <c r="D77" s="1032"/>
      <c r="E77" s="1032"/>
      <c r="F77" s="1032"/>
      <c r="G77" s="1032"/>
      <c r="H77" s="1032"/>
      <c r="I77" s="1032"/>
      <c r="J77" s="1032"/>
      <c r="K77" s="1032"/>
      <c r="L77" s="1032"/>
      <c r="M77" s="1032"/>
      <c r="N77" s="1032"/>
      <c r="O77" s="1032"/>
      <c r="P77" s="1033"/>
      <c r="Q77" s="1034">
        <v>312</v>
      </c>
      <c r="R77" s="1028"/>
      <c r="S77" s="1028"/>
      <c r="T77" s="1028"/>
      <c r="U77" s="1028"/>
      <c r="V77" s="1028">
        <v>191</v>
      </c>
      <c r="W77" s="1028"/>
      <c r="X77" s="1028"/>
      <c r="Y77" s="1028"/>
      <c r="Z77" s="1028"/>
      <c r="AA77" s="1028">
        <v>121</v>
      </c>
      <c r="AB77" s="1028"/>
      <c r="AC77" s="1028"/>
      <c r="AD77" s="1028"/>
      <c r="AE77" s="1028"/>
      <c r="AF77" s="1028">
        <v>121</v>
      </c>
      <c r="AG77" s="1028"/>
      <c r="AH77" s="1028"/>
      <c r="AI77" s="1028"/>
      <c r="AJ77" s="1028"/>
      <c r="AK77" s="1028">
        <v>57</v>
      </c>
      <c r="AL77" s="1028"/>
      <c r="AM77" s="1028"/>
      <c r="AN77" s="1028"/>
      <c r="AO77" s="1028"/>
      <c r="AP77" s="1028" t="s">
        <v>577</v>
      </c>
      <c r="AQ77" s="1028"/>
      <c r="AR77" s="1028"/>
      <c r="AS77" s="1028"/>
      <c r="AT77" s="1028"/>
      <c r="AU77" s="1028" t="s">
        <v>577</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78758</v>
      </c>
      <c r="AG88" s="1016"/>
      <c r="AH88" s="1016"/>
      <c r="AI88" s="1016"/>
      <c r="AJ88" s="1016"/>
      <c r="AK88" s="1020"/>
      <c r="AL88" s="1020"/>
      <c r="AM88" s="1020"/>
      <c r="AN88" s="1020"/>
      <c r="AO88" s="1020"/>
      <c r="AP88" s="1016">
        <v>8223</v>
      </c>
      <c r="AQ88" s="1016"/>
      <c r="AR88" s="1016"/>
      <c r="AS88" s="1016"/>
      <c r="AT88" s="1016"/>
      <c r="AU88" s="1016">
        <v>148</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1805</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v>332</v>
      </c>
      <c r="DM102" s="1008"/>
      <c r="DN102" s="1008"/>
      <c r="DO102" s="1008"/>
      <c r="DP102" s="1009"/>
      <c r="DQ102" s="1007">
        <v>165</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306</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306</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306</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1874581</v>
      </c>
      <c r="AB110" s="944"/>
      <c r="AC110" s="944"/>
      <c r="AD110" s="944"/>
      <c r="AE110" s="945"/>
      <c r="AF110" s="946">
        <v>1876972</v>
      </c>
      <c r="AG110" s="944"/>
      <c r="AH110" s="944"/>
      <c r="AI110" s="944"/>
      <c r="AJ110" s="945"/>
      <c r="AK110" s="946">
        <v>1912739</v>
      </c>
      <c r="AL110" s="944"/>
      <c r="AM110" s="944"/>
      <c r="AN110" s="944"/>
      <c r="AO110" s="945"/>
      <c r="AP110" s="947">
        <v>13.3</v>
      </c>
      <c r="AQ110" s="948"/>
      <c r="AR110" s="948"/>
      <c r="AS110" s="948"/>
      <c r="AT110" s="949"/>
      <c r="AU110" s="983" t="s">
        <v>72</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19522249</v>
      </c>
      <c r="BR110" s="891"/>
      <c r="BS110" s="891"/>
      <c r="BT110" s="891"/>
      <c r="BU110" s="891"/>
      <c r="BV110" s="891">
        <v>19886029</v>
      </c>
      <c r="BW110" s="891"/>
      <c r="BX110" s="891"/>
      <c r="BY110" s="891"/>
      <c r="BZ110" s="891"/>
      <c r="CA110" s="891">
        <v>21335703</v>
      </c>
      <c r="CB110" s="891"/>
      <c r="CC110" s="891"/>
      <c r="CD110" s="891"/>
      <c r="CE110" s="891"/>
      <c r="CF110" s="915">
        <v>148.6</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392</v>
      </c>
      <c r="DH110" s="891"/>
      <c r="DI110" s="891"/>
      <c r="DJ110" s="891"/>
      <c r="DK110" s="891"/>
      <c r="DL110" s="891" t="s">
        <v>138</v>
      </c>
      <c r="DM110" s="891"/>
      <c r="DN110" s="891"/>
      <c r="DO110" s="891"/>
      <c r="DP110" s="891"/>
      <c r="DQ110" s="891" t="s">
        <v>392</v>
      </c>
      <c r="DR110" s="891"/>
      <c r="DS110" s="891"/>
      <c r="DT110" s="891"/>
      <c r="DU110" s="891"/>
      <c r="DV110" s="892" t="s">
        <v>138</v>
      </c>
      <c r="DW110" s="892"/>
      <c r="DX110" s="892"/>
      <c r="DY110" s="892"/>
      <c r="DZ110" s="893"/>
    </row>
    <row r="111" spans="1:131" s="248" customFormat="1" ht="26.25" customHeight="1" x14ac:dyDescent="0.15">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392</v>
      </c>
      <c r="AB111" s="972"/>
      <c r="AC111" s="972"/>
      <c r="AD111" s="972"/>
      <c r="AE111" s="973"/>
      <c r="AF111" s="974" t="s">
        <v>138</v>
      </c>
      <c r="AG111" s="972"/>
      <c r="AH111" s="972"/>
      <c r="AI111" s="972"/>
      <c r="AJ111" s="973"/>
      <c r="AK111" s="974" t="s">
        <v>138</v>
      </c>
      <c r="AL111" s="972"/>
      <c r="AM111" s="972"/>
      <c r="AN111" s="972"/>
      <c r="AO111" s="973"/>
      <c r="AP111" s="975" t="s">
        <v>392</v>
      </c>
      <c r="AQ111" s="976"/>
      <c r="AR111" s="976"/>
      <c r="AS111" s="976"/>
      <c r="AT111" s="977"/>
      <c r="AU111" s="985"/>
      <c r="AV111" s="986"/>
      <c r="AW111" s="986"/>
      <c r="AX111" s="986"/>
      <c r="AY111" s="986"/>
      <c r="AZ111" s="861" t="s">
        <v>437</v>
      </c>
      <c r="BA111" s="796"/>
      <c r="BB111" s="796"/>
      <c r="BC111" s="796"/>
      <c r="BD111" s="796"/>
      <c r="BE111" s="796"/>
      <c r="BF111" s="796"/>
      <c r="BG111" s="796"/>
      <c r="BH111" s="796"/>
      <c r="BI111" s="796"/>
      <c r="BJ111" s="796"/>
      <c r="BK111" s="796"/>
      <c r="BL111" s="796"/>
      <c r="BM111" s="796"/>
      <c r="BN111" s="796"/>
      <c r="BO111" s="796"/>
      <c r="BP111" s="797"/>
      <c r="BQ111" s="862">
        <v>793125</v>
      </c>
      <c r="BR111" s="863"/>
      <c r="BS111" s="863"/>
      <c r="BT111" s="863"/>
      <c r="BU111" s="863"/>
      <c r="BV111" s="863">
        <v>879696</v>
      </c>
      <c r="BW111" s="863"/>
      <c r="BX111" s="863"/>
      <c r="BY111" s="863"/>
      <c r="BZ111" s="863"/>
      <c r="CA111" s="863">
        <v>1561239</v>
      </c>
      <c r="CB111" s="863"/>
      <c r="CC111" s="863"/>
      <c r="CD111" s="863"/>
      <c r="CE111" s="863"/>
      <c r="CF111" s="924">
        <v>10.9</v>
      </c>
      <c r="CG111" s="925"/>
      <c r="CH111" s="925"/>
      <c r="CI111" s="925"/>
      <c r="CJ111" s="925"/>
      <c r="CK111" s="980"/>
      <c r="CL111" s="867"/>
      <c r="CM111" s="870" t="s">
        <v>438</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439</v>
      </c>
      <c r="DH111" s="863"/>
      <c r="DI111" s="863"/>
      <c r="DJ111" s="863"/>
      <c r="DK111" s="863"/>
      <c r="DL111" s="863" t="s">
        <v>138</v>
      </c>
      <c r="DM111" s="863"/>
      <c r="DN111" s="863"/>
      <c r="DO111" s="863"/>
      <c r="DP111" s="863"/>
      <c r="DQ111" s="863" t="s">
        <v>138</v>
      </c>
      <c r="DR111" s="863"/>
      <c r="DS111" s="863"/>
      <c r="DT111" s="863"/>
      <c r="DU111" s="863"/>
      <c r="DV111" s="840" t="s">
        <v>439</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138</v>
      </c>
      <c r="AB112" s="826"/>
      <c r="AC112" s="826"/>
      <c r="AD112" s="826"/>
      <c r="AE112" s="827"/>
      <c r="AF112" s="828" t="s">
        <v>439</v>
      </c>
      <c r="AG112" s="826"/>
      <c r="AH112" s="826"/>
      <c r="AI112" s="826"/>
      <c r="AJ112" s="827"/>
      <c r="AK112" s="828" t="s">
        <v>392</v>
      </c>
      <c r="AL112" s="826"/>
      <c r="AM112" s="826"/>
      <c r="AN112" s="826"/>
      <c r="AO112" s="827"/>
      <c r="AP112" s="873" t="s">
        <v>138</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356162</v>
      </c>
      <c r="BR112" s="863"/>
      <c r="BS112" s="863"/>
      <c r="BT112" s="863"/>
      <c r="BU112" s="863"/>
      <c r="BV112" s="863">
        <v>336151</v>
      </c>
      <c r="BW112" s="863"/>
      <c r="BX112" s="863"/>
      <c r="BY112" s="863"/>
      <c r="BZ112" s="863"/>
      <c r="CA112" s="863">
        <v>295021</v>
      </c>
      <c r="CB112" s="863"/>
      <c r="CC112" s="863"/>
      <c r="CD112" s="863"/>
      <c r="CE112" s="863"/>
      <c r="CF112" s="924">
        <v>2.1</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392</v>
      </c>
      <c r="DH112" s="863"/>
      <c r="DI112" s="863"/>
      <c r="DJ112" s="863"/>
      <c r="DK112" s="863"/>
      <c r="DL112" s="863" t="s">
        <v>138</v>
      </c>
      <c r="DM112" s="863"/>
      <c r="DN112" s="863"/>
      <c r="DO112" s="863"/>
      <c r="DP112" s="863"/>
      <c r="DQ112" s="863" t="s">
        <v>138</v>
      </c>
      <c r="DR112" s="863"/>
      <c r="DS112" s="863"/>
      <c r="DT112" s="863"/>
      <c r="DU112" s="863"/>
      <c r="DV112" s="840" t="s">
        <v>138</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21977</v>
      </c>
      <c r="AB113" s="972"/>
      <c r="AC113" s="972"/>
      <c r="AD113" s="972"/>
      <c r="AE113" s="973"/>
      <c r="AF113" s="974">
        <v>48039</v>
      </c>
      <c r="AG113" s="972"/>
      <c r="AH113" s="972"/>
      <c r="AI113" s="972"/>
      <c r="AJ113" s="973"/>
      <c r="AK113" s="974">
        <v>37919</v>
      </c>
      <c r="AL113" s="972"/>
      <c r="AM113" s="972"/>
      <c r="AN113" s="972"/>
      <c r="AO113" s="973"/>
      <c r="AP113" s="975">
        <v>0.3</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246893</v>
      </c>
      <c r="BR113" s="863"/>
      <c r="BS113" s="863"/>
      <c r="BT113" s="863"/>
      <c r="BU113" s="863"/>
      <c r="BV113" s="863">
        <v>188489</v>
      </c>
      <c r="BW113" s="863"/>
      <c r="BX113" s="863"/>
      <c r="BY113" s="863"/>
      <c r="BZ113" s="863"/>
      <c r="CA113" s="863">
        <v>147883</v>
      </c>
      <c r="CB113" s="863"/>
      <c r="CC113" s="863"/>
      <c r="CD113" s="863"/>
      <c r="CE113" s="863"/>
      <c r="CF113" s="924">
        <v>1</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439</v>
      </c>
      <c r="DH113" s="826"/>
      <c r="DI113" s="826"/>
      <c r="DJ113" s="826"/>
      <c r="DK113" s="827"/>
      <c r="DL113" s="828" t="s">
        <v>138</v>
      </c>
      <c r="DM113" s="826"/>
      <c r="DN113" s="826"/>
      <c r="DO113" s="826"/>
      <c r="DP113" s="827"/>
      <c r="DQ113" s="828" t="s">
        <v>439</v>
      </c>
      <c r="DR113" s="826"/>
      <c r="DS113" s="826"/>
      <c r="DT113" s="826"/>
      <c r="DU113" s="827"/>
      <c r="DV113" s="873" t="s">
        <v>392</v>
      </c>
      <c r="DW113" s="874"/>
      <c r="DX113" s="874"/>
      <c r="DY113" s="874"/>
      <c r="DZ113" s="875"/>
    </row>
    <row r="114" spans="1:130" s="248" customFormat="1" ht="26.25" customHeight="1" x14ac:dyDescent="0.15">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63919</v>
      </c>
      <c r="AB114" s="826"/>
      <c r="AC114" s="826"/>
      <c r="AD114" s="826"/>
      <c r="AE114" s="827"/>
      <c r="AF114" s="828">
        <v>60366</v>
      </c>
      <c r="AG114" s="826"/>
      <c r="AH114" s="826"/>
      <c r="AI114" s="826"/>
      <c r="AJ114" s="827"/>
      <c r="AK114" s="828">
        <v>42163</v>
      </c>
      <c r="AL114" s="826"/>
      <c r="AM114" s="826"/>
      <c r="AN114" s="826"/>
      <c r="AO114" s="827"/>
      <c r="AP114" s="873">
        <v>0.3</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4491837</v>
      </c>
      <c r="BR114" s="863"/>
      <c r="BS114" s="863"/>
      <c r="BT114" s="863"/>
      <c r="BU114" s="863"/>
      <c r="BV114" s="863">
        <v>4399532</v>
      </c>
      <c r="BW114" s="863"/>
      <c r="BX114" s="863"/>
      <c r="BY114" s="863"/>
      <c r="BZ114" s="863"/>
      <c r="CA114" s="863">
        <v>4327677</v>
      </c>
      <c r="CB114" s="863"/>
      <c r="CC114" s="863"/>
      <c r="CD114" s="863"/>
      <c r="CE114" s="863"/>
      <c r="CF114" s="924">
        <v>30.1</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439</v>
      </c>
      <c r="DH114" s="826"/>
      <c r="DI114" s="826"/>
      <c r="DJ114" s="826"/>
      <c r="DK114" s="827"/>
      <c r="DL114" s="828" t="s">
        <v>439</v>
      </c>
      <c r="DM114" s="826"/>
      <c r="DN114" s="826"/>
      <c r="DO114" s="826"/>
      <c r="DP114" s="827"/>
      <c r="DQ114" s="828" t="s">
        <v>439</v>
      </c>
      <c r="DR114" s="826"/>
      <c r="DS114" s="826"/>
      <c r="DT114" s="826"/>
      <c r="DU114" s="827"/>
      <c r="DV114" s="873" t="s">
        <v>138</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7179</v>
      </c>
      <c r="AB115" s="972"/>
      <c r="AC115" s="972"/>
      <c r="AD115" s="972"/>
      <c r="AE115" s="973"/>
      <c r="AF115" s="974">
        <v>2631</v>
      </c>
      <c r="AG115" s="972"/>
      <c r="AH115" s="972"/>
      <c r="AI115" s="972"/>
      <c r="AJ115" s="973"/>
      <c r="AK115" s="974">
        <v>3692</v>
      </c>
      <c r="AL115" s="972"/>
      <c r="AM115" s="972"/>
      <c r="AN115" s="972"/>
      <c r="AO115" s="973"/>
      <c r="AP115" s="975">
        <v>0</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v>46343</v>
      </c>
      <c r="BR115" s="863"/>
      <c r="BS115" s="863"/>
      <c r="BT115" s="863"/>
      <c r="BU115" s="863"/>
      <c r="BV115" s="863">
        <v>42010</v>
      </c>
      <c r="BW115" s="863"/>
      <c r="BX115" s="863"/>
      <c r="BY115" s="863"/>
      <c r="BZ115" s="863"/>
      <c r="CA115" s="863">
        <v>198736</v>
      </c>
      <c r="CB115" s="863"/>
      <c r="CC115" s="863"/>
      <c r="CD115" s="863"/>
      <c r="CE115" s="863"/>
      <c r="CF115" s="924">
        <v>1.4</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743784</v>
      </c>
      <c r="DH115" s="826"/>
      <c r="DI115" s="826"/>
      <c r="DJ115" s="826"/>
      <c r="DK115" s="827"/>
      <c r="DL115" s="828">
        <v>845341</v>
      </c>
      <c r="DM115" s="826"/>
      <c r="DN115" s="826"/>
      <c r="DO115" s="826"/>
      <c r="DP115" s="827"/>
      <c r="DQ115" s="828">
        <v>1538739</v>
      </c>
      <c r="DR115" s="826"/>
      <c r="DS115" s="826"/>
      <c r="DT115" s="826"/>
      <c r="DU115" s="827"/>
      <c r="DV115" s="873">
        <v>10.7</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138</v>
      </c>
      <c r="AB116" s="826"/>
      <c r="AC116" s="826"/>
      <c r="AD116" s="826"/>
      <c r="AE116" s="827"/>
      <c r="AF116" s="828" t="s">
        <v>138</v>
      </c>
      <c r="AG116" s="826"/>
      <c r="AH116" s="826"/>
      <c r="AI116" s="826"/>
      <c r="AJ116" s="827"/>
      <c r="AK116" s="828">
        <v>768</v>
      </c>
      <c r="AL116" s="826"/>
      <c r="AM116" s="826"/>
      <c r="AN116" s="826"/>
      <c r="AO116" s="827"/>
      <c r="AP116" s="873">
        <v>0</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392</v>
      </c>
      <c r="BR116" s="863"/>
      <c r="BS116" s="863"/>
      <c r="BT116" s="863"/>
      <c r="BU116" s="863"/>
      <c r="BV116" s="863" t="s">
        <v>392</v>
      </c>
      <c r="BW116" s="863"/>
      <c r="BX116" s="863"/>
      <c r="BY116" s="863"/>
      <c r="BZ116" s="863"/>
      <c r="CA116" s="863" t="s">
        <v>392</v>
      </c>
      <c r="CB116" s="863"/>
      <c r="CC116" s="863"/>
      <c r="CD116" s="863"/>
      <c r="CE116" s="863"/>
      <c r="CF116" s="924" t="s">
        <v>138</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49341</v>
      </c>
      <c r="DH116" s="826"/>
      <c r="DI116" s="826"/>
      <c r="DJ116" s="826"/>
      <c r="DK116" s="827"/>
      <c r="DL116" s="828">
        <v>34355</v>
      </c>
      <c r="DM116" s="826"/>
      <c r="DN116" s="826"/>
      <c r="DO116" s="826"/>
      <c r="DP116" s="827"/>
      <c r="DQ116" s="828">
        <v>22500</v>
      </c>
      <c r="DR116" s="826"/>
      <c r="DS116" s="826"/>
      <c r="DT116" s="826"/>
      <c r="DU116" s="827"/>
      <c r="DV116" s="873">
        <v>0.2</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1967656</v>
      </c>
      <c r="AB117" s="958"/>
      <c r="AC117" s="958"/>
      <c r="AD117" s="958"/>
      <c r="AE117" s="959"/>
      <c r="AF117" s="960">
        <v>1988008</v>
      </c>
      <c r="AG117" s="958"/>
      <c r="AH117" s="958"/>
      <c r="AI117" s="958"/>
      <c r="AJ117" s="959"/>
      <c r="AK117" s="960">
        <v>1997281</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138</v>
      </c>
      <c r="BR117" s="863"/>
      <c r="BS117" s="863"/>
      <c r="BT117" s="863"/>
      <c r="BU117" s="863"/>
      <c r="BV117" s="863" t="s">
        <v>138</v>
      </c>
      <c r="BW117" s="863"/>
      <c r="BX117" s="863"/>
      <c r="BY117" s="863"/>
      <c r="BZ117" s="863"/>
      <c r="CA117" s="863" t="s">
        <v>138</v>
      </c>
      <c r="CB117" s="863"/>
      <c r="CC117" s="863"/>
      <c r="CD117" s="863"/>
      <c r="CE117" s="863"/>
      <c r="CF117" s="924" t="s">
        <v>392</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138</v>
      </c>
      <c r="DH117" s="826"/>
      <c r="DI117" s="826"/>
      <c r="DJ117" s="826"/>
      <c r="DK117" s="827"/>
      <c r="DL117" s="828" t="s">
        <v>392</v>
      </c>
      <c r="DM117" s="826"/>
      <c r="DN117" s="826"/>
      <c r="DO117" s="826"/>
      <c r="DP117" s="827"/>
      <c r="DQ117" s="828" t="s">
        <v>138</v>
      </c>
      <c r="DR117" s="826"/>
      <c r="DS117" s="826"/>
      <c r="DT117" s="826"/>
      <c r="DU117" s="827"/>
      <c r="DV117" s="873" t="s">
        <v>138</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306</v>
      </c>
      <c r="AL118" s="951"/>
      <c r="AM118" s="951"/>
      <c r="AN118" s="951"/>
      <c r="AO118" s="952"/>
      <c r="AP118" s="954" t="s">
        <v>430</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138</v>
      </c>
      <c r="BR118" s="894"/>
      <c r="BS118" s="894"/>
      <c r="BT118" s="894"/>
      <c r="BU118" s="894"/>
      <c r="BV118" s="894" t="s">
        <v>392</v>
      </c>
      <c r="BW118" s="894"/>
      <c r="BX118" s="894"/>
      <c r="BY118" s="894"/>
      <c r="BZ118" s="894"/>
      <c r="CA118" s="894" t="s">
        <v>138</v>
      </c>
      <c r="CB118" s="894"/>
      <c r="CC118" s="894"/>
      <c r="CD118" s="894"/>
      <c r="CE118" s="894"/>
      <c r="CF118" s="924" t="s">
        <v>392</v>
      </c>
      <c r="CG118" s="925"/>
      <c r="CH118" s="925"/>
      <c r="CI118" s="925"/>
      <c r="CJ118" s="925"/>
      <c r="CK118" s="980"/>
      <c r="CL118" s="867"/>
      <c r="CM118" s="870" t="s">
        <v>460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138</v>
      </c>
      <c r="DH118" s="826"/>
      <c r="DI118" s="826"/>
      <c r="DJ118" s="826"/>
      <c r="DK118" s="827"/>
      <c r="DL118" s="828" t="s">
        <v>138</v>
      </c>
      <c r="DM118" s="826"/>
      <c r="DN118" s="826"/>
      <c r="DO118" s="826"/>
      <c r="DP118" s="827"/>
      <c r="DQ118" s="828" t="s">
        <v>392</v>
      </c>
      <c r="DR118" s="826"/>
      <c r="DS118" s="826"/>
      <c r="DT118" s="826"/>
      <c r="DU118" s="827"/>
      <c r="DV118" s="873" t="s">
        <v>392</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392</v>
      </c>
      <c r="AB119" s="944"/>
      <c r="AC119" s="944"/>
      <c r="AD119" s="944"/>
      <c r="AE119" s="945"/>
      <c r="AF119" s="946" t="s">
        <v>392</v>
      </c>
      <c r="AG119" s="944"/>
      <c r="AH119" s="944"/>
      <c r="AI119" s="944"/>
      <c r="AJ119" s="945"/>
      <c r="AK119" s="946" t="s">
        <v>138</v>
      </c>
      <c r="AL119" s="944"/>
      <c r="AM119" s="944"/>
      <c r="AN119" s="944"/>
      <c r="AO119" s="945"/>
      <c r="AP119" s="947" t="s">
        <v>392</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461</v>
      </c>
      <c r="BP119" s="927"/>
      <c r="BQ119" s="931">
        <v>25456609</v>
      </c>
      <c r="BR119" s="894"/>
      <c r="BS119" s="894"/>
      <c r="BT119" s="894"/>
      <c r="BU119" s="894"/>
      <c r="BV119" s="894">
        <v>25731907</v>
      </c>
      <c r="BW119" s="894"/>
      <c r="BX119" s="894"/>
      <c r="BY119" s="894"/>
      <c r="BZ119" s="894"/>
      <c r="CA119" s="894">
        <v>27866259</v>
      </c>
      <c r="CB119" s="894"/>
      <c r="CC119" s="894"/>
      <c r="CD119" s="894"/>
      <c r="CE119" s="894"/>
      <c r="CF119" s="792"/>
      <c r="CG119" s="793"/>
      <c r="CH119" s="793"/>
      <c r="CI119" s="793"/>
      <c r="CJ119" s="883"/>
      <c r="CK119" s="981"/>
      <c r="CL119" s="869"/>
      <c r="CM119" s="887" t="s">
        <v>462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392</v>
      </c>
      <c r="DH119" s="809"/>
      <c r="DI119" s="809"/>
      <c r="DJ119" s="809"/>
      <c r="DK119" s="810"/>
      <c r="DL119" s="811" t="s">
        <v>392</v>
      </c>
      <c r="DM119" s="809"/>
      <c r="DN119" s="809"/>
      <c r="DO119" s="809"/>
      <c r="DP119" s="810"/>
      <c r="DQ119" s="811" t="s">
        <v>392</v>
      </c>
      <c r="DR119" s="809"/>
      <c r="DS119" s="809"/>
      <c r="DT119" s="809"/>
      <c r="DU119" s="810"/>
      <c r="DV119" s="897" t="s">
        <v>439</v>
      </c>
      <c r="DW119" s="898"/>
      <c r="DX119" s="898"/>
      <c r="DY119" s="898"/>
      <c r="DZ119" s="899"/>
    </row>
    <row r="120" spans="1:130" s="248" customFormat="1" ht="26.25" customHeight="1" x14ac:dyDescent="0.15">
      <c r="A120" s="866"/>
      <c r="B120" s="867"/>
      <c r="C120" s="870" t="s">
        <v>438</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439</v>
      </c>
      <c r="AB120" s="826"/>
      <c r="AC120" s="826"/>
      <c r="AD120" s="826"/>
      <c r="AE120" s="827"/>
      <c r="AF120" s="828" t="s">
        <v>439</v>
      </c>
      <c r="AG120" s="826"/>
      <c r="AH120" s="826"/>
      <c r="AI120" s="826"/>
      <c r="AJ120" s="827"/>
      <c r="AK120" s="828" t="s">
        <v>392</v>
      </c>
      <c r="AL120" s="826"/>
      <c r="AM120" s="826"/>
      <c r="AN120" s="826"/>
      <c r="AO120" s="827"/>
      <c r="AP120" s="873" t="s">
        <v>392</v>
      </c>
      <c r="AQ120" s="874"/>
      <c r="AR120" s="874"/>
      <c r="AS120" s="874"/>
      <c r="AT120" s="875"/>
      <c r="AU120" s="932" t="s">
        <v>463</v>
      </c>
      <c r="AV120" s="933"/>
      <c r="AW120" s="933"/>
      <c r="AX120" s="933"/>
      <c r="AY120" s="934"/>
      <c r="AZ120" s="909" t="s">
        <v>464</v>
      </c>
      <c r="BA120" s="854"/>
      <c r="BB120" s="854"/>
      <c r="BC120" s="854"/>
      <c r="BD120" s="854"/>
      <c r="BE120" s="854"/>
      <c r="BF120" s="854"/>
      <c r="BG120" s="854"/>
      <c r="BH120" s="854"/>
      <c r="BI120" s="854"/>
      <c r="BJ120" s="854"/>
      <c r="BK120" s="854"/>
      <c r="BL120" s="854"/>
      <c r="BM120" s="854"/>
      <c r="BN120" s="854"/>
      <c r="BO120" s="854"/>
      <c r="BP120" s="855"/>
      <c r="BQ120" s="910">
        <v>5039974</v>
      </c>
      <c r="BR120" s="891"/>
      <c r="BS120" s="891"/>
      <c r="BT120" s="891"/>
      <c r="BU120" s="891"/>
      <c r="BV120" s="891">
        <v>5108848</v>
      </c>
      <c r="BW120" s="891"/>
      <c r="BX120" s="891"/>
      <c r="BY120" s="891"/>
      <c r="BZ120" s="891"/>
      <c r="CA120" s="891">
        <v>3963823</v>
      </c>
      <c r="CB120" s="891"/>
      <c r="CC120" s="891"/>
      <c r="CD120" s="891"/>
      <c r="CE120" s="891"/>
      <c r="CF120" s="915">
        <v>27.6</v>
      </c>
      <c r="CG120" s="916"/>
      <c r="CH120" s="916"/>
      <c r="CI120" s="916"/>
      <c r="CJ120" s="916"/>
      <c r="CK120" s="917" t="s">
        <v>465</v>
      </c>
      <c r="CL120" s="901"/>
      <c r="CM120" s="901"/>
      <c r="CN120" s="901"/>
      <c r="CO120" s="902"/>
      <c r="CP120" s="921" t="s">
        <v>466</v>
      </c>
      <c r="CQ120" s="922"/>
      <c r="CR120" s="922"/>
      <c r="CS120" s="922"/>
      <c r="CT120" s="922"/>
      <c r="CU120" s="922"/>
      <c r="CV120" s="922"/>
      <c r="CW120" s="922"/>
      <c r="CX120" s="922"/>
      <c r="CY120" s="922"/>
      <c r="CZ120" s="922"/>
      <c r="DA120" s="922"/>
      <c r="DB120" s="922"/>
      <c r="DC120" s="922"/>
      <c r="DD120" s="922"/>
      <c r="DE120" s="922"/>
      <c r="DF120" s="923"/>
      <c r="DG120" s="910">
        <v>356162</v>
      </c>
      <c r="DH120" s="891"/>
      <c r="DI120" s="891"/>
      <c r="DJ120" s="891"/>
      <c r="DK120" s="891"/>
      <c r="DL120" s="891">
        <v>336151</v>
      </c>
      <c r="DM120" s="891"/>
      <c r="DN120" s="891"/>
      <c r="DO120" s="891"/>
      <c r="DP120" s="891"/>
      <c r="DQ120" s="891">
        <v>295021</v>
      </c>
      <c r="DR120" s="891"/>
      <c r="DS120" s="891"/>
      <c r="DT120" s="891"/>
      <c r="DU120" s="891"/>
      <c r="DV120" s="892">
        <v>2.1</v>
      </c>
      <c r="DW120" s="892"/>
      <c r="DX120" s="892"/>
      <c r="DY120" s="892"/>
      <c r="DZ120" s="893"/>
    </row>
    <row r="121" spans="1:130" s="248" customFormat="1" ht="26.25" customHeight="1" x14ac:dyDescent="0.15">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392</v>
      </c>
      <c r="AB121" s="826"/>
      <c r="AC121" s="826"/>
      <c r="AD121" s="826"/>
      <c r="AE121" s="827"/>
      <c r="AF121" s="828" t="s">
        <v>392</v>
      </c>
      <c r="AG121" s="826"/>
      <c r="AH121" s="826"/>
      <c r="AI121" s="826"/>
      <c r="AJ121" s="827"/>
      <c r="AK121" s="828" t="s">
        <v>439</v>
      </c>
      <c r="AL121" s="826"/>
      <c r="AM121" s="826"/>
      <c r="AN121" s="826"/>
      <c r="AO121" s="827"/>
      <c r="AP121" s="873" t="s">
        <v>439</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1305110</v>
      </c>
      <c r="BR121" s="863"/>
      <c r="BS121" s="863"/>
      <c r="BT121" s="863"/>
      <c r="BU121" s="863"/>
      <c r="BV121" s="863">
        <v>1274404</v>
      </c>
      <c r="BW121" s="863"/>
      <c r="BX121" s="863"/>
      <c r="BY121" s="863"/>
      <c r="BZ121" s="863"/>
      <c r="CA121" s="863">
        <v>1315034</v>
      </c>
      <c r="CB121" s="863"/>
      <c r="CC121" s="863"/>
      <c r="CD121" s="863"/>
      <c r="CE121" s="863"/>
      <c r="CF121" s="924">
        <v>9.1999999999999993</v>
      </c>
      <c r="CG121" s="925"/>
      <c r="CH121" s="925"/>
      <c r="CI121" s="925"/>
      <c r="CJ121" s="925"/>
      <c r="CK121" s="918"/>
      <c r="CL121" s="904"/>
      <c r="CM121" s="904"/>
      <c r="CN121" s="904"/>
      <c r="CO121" s="905"/>
      <c r="CP121" s="884" t="s">
        <v>469</v>
      </c>
      <c r="CQ121" s="885"/>
      <c r="CR121" s="885"/>
      <c r="CS121" s="885"/>
      <c r="CT121" s="885"/>
      <c r="CU121" s="885"/>
      <c r="CV121" s="885"/>
      <c r="CW121" s="885"/>
      <c r="CX121" s="885"/>
      <c r="CY121" s="885"/>
      <c r="CZ121" s="885"/>
      <c r="DA121" s="885"/>
      <c r="DB121" s="885"/>
      <c r="DC121" s="885"/>
      <c r="DD121" s="885"/>
      <c r="DE121" s="885"/>
      <c r="DF121" s="886"/>
      <c r="DG121" s="862" t="s">
        <v>392</v>
      </c>
      <c r="DH121" s="863"/>
      <c r="DI121" s="863"/>
      <c r="DJ121" s="863"/>
      <c r="DK121" s="863"/>
      <c r="DL121" s="863" t="s">
        <v>392</v>
      </c>
      <c r="DM121" s="863"/>
      <c r="DN121" s="863"/>
      <c r="DO121" s="863"/>
      <c r="DP121" s="863"/>
      <c r="DQ121" s="863" t="s">
        <v>439</v>
      </c>
      <c r="DR121" s="863"/>
      <c r="DS121" s="863"/>
      <c r="DT121" s="863"/>
      <c r="DU121" s="863"/>
      <c r="DV121" s="840" t="s">
        <v>439</v>
      </c>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439</v>
      </c>
      <c r="AB122" s="826"/>
      <c r="AC122" s="826"/>
      <c r="AD122" s="826"/>
      <c r="AE122" s="827"/>
      <c r="AF122" s="828" t="s">
        <v>439</v>
      </c>
      <c r="AG122" s="826"/>
      <c r="AH122" s="826"/>
      <c r="AI122" s="826"/>
      <c r="AJ122" s="827"/>
      <c r="AK122" s="828" t="s">
        <v>392</v>
      </c>
      <c r="AL122" s="826"/>
      <c r="AM122" s="826"/>
      <c r="AN122" s="826"/>
      <c r="AO122" s="827"/>
      <c r="AP122" s="873" t="s">
        <v>439</v>
      </c>
      <c r="AQ122" s="874"/>
      <c r="AR122" s="874"/>
      <c r="AS122" s="874"/>
      <c r="AT122" s="875"/>
      <c r="AU122" s="935"/>
      <c r="AV122" s="936"/>
      <c r="AW122" s="936"/>
      <c r="AX122" s="936"/>
      <c r="AY122" s="937"/>
      <c r="AZ122" s="928" t="s">
        <v>470</v>
      </c>
      <c r="BA122" s="929"/>
      <c r="BB122" s="929"/>
      <c r="BC122" s="929"/>
      <c r="BD122" s="929"/>
      <c r="BE122" s="929"/>
      <c r="BF122" s="929"/>
      <c r="BG122" s="929"/>
      <c r="BH122" s="929"/>
      <c r="BI122" s="929"/>
      <c r="BJ122" s="929"/>
      <c r="BK122" s="929"/>
      <c r="BL122" s="929"/>
      <c r="BM122" s="929"/>
      <c r="BN122" s="929"/>
      <c r="BO122" s="929"/>
      <c r="BP122" s="930"/>
      <c r="BQ122" s="931">
        <v>16046362</v>
      </c>
      <c r="BR122" s="894"/>
      <c r="BS122" s="894"/>
      <c r="BT122" s="894"/>
      <c r="BU122" s="894"/>
      <c r="BV122" s="894">
        <v>15995853</v>
      </c>
      <c r="BW122" s="894"/>
      <c r="BX122" s="894"/>
      <c r="BY122" s="894"/>
      <c r="BZ122" s="894"/>
      <c r="CA122" s="894">
        <v>16565908</v>
      </c>
      <c r="CB122" s="894"/>
      <c r="CC122" s="894"/>
      <c r="CD122" s="894"/>
      <c r="CE122" s="894"/>
      <c r="CF122" s="895">
        <v>115.4</v>
      </c>
      <c r="CG122" s="896"/>
      <c r="CH122" s="896"/>
      <c r="CI122" s="896"/>
      <c r="CJ122" s="896"/>
      <c r="CK122" s="918"/>
      <c r="CL122" s="904"/>
      <c r="CM122" s="904"/>
      <c r="CN122" s="904"/>
      <c r="CO122" s="905"/>
      <c r="CP122" s="884" t="s">
        <v>471</v>
      </c>
      <c r="CQ122" s="885"/>
      <c r="CR122" s="885"/>
      <c r="CS122" s="885"/>
      <c r="CT122" s="885"/>
      <c r="CU122" s="885"/>
      <c r="CV122" s="885"/>
      <c r="CW122" s="885"/>
      <c r="CX122" s="885"/>
      <c r="CY122" s="885"/>
      <c r="CZ122" s="885"/>
      <c r="DA122" s="885"/>
      <c r="DB122" s="885"/>
      <c r="DC122" s="885"/>
      <c r="DD122" s="885"/>
      <c r="DE122" s="885"/>
      <c r="DF122" s="886"/>
      <c r="DG122" s="862" t="s">
        <v>439</v>
      </c>
      <c r="DH122" s="863"/>
      <c r="DI122" s="863"/>
      <c r="DJ122" s="863"/>
      <c r="DK122" s="863"/>
      <c r="DL122" s="863" t="s">
        <v>138</v>
      </c>
      <c r="DM122" s="863"/>
      <c r="DN122" s="863"/>
      <c r="DO122" s="863"/>
      <c r="DP122" s="863"/>
      <c r="DQ122" s="863" t="s">
        <v>138</v>
      </c>
      <c r="DR122" s="863"/>
      <c r="DS122" s="863"/>
      <c r="DT122" s="863"/>
      <c r="DU122" s="863"/>
      <c r="DV122" s="840" t="s">
        <v>392</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4944</v>
      </c>
      <c r="AB123" s="826"/>
      <c r="AC123" s="826"/>
      <c r="AD123" s="826"/>
      <c r="AE123" s="827"/>
      <c r="AF123" s="828">
        <v>601</v>
      </c>
      <c r="AG123" s="826"/>
      <c r="AH123" s="826"/>
      <c r="AI123" s="826"/>
      <c r="AJ123" s="827"/>
      <c r="AK123" s="828">
        <v>1606</v>
      </c>
      <c r="AL123" s="826"/>
      <c r="AM123" s="826"/>
      <c r="AN123" s="826"/>
      <c r="AO123" s="827"/>
      <c r="AP123" s="873">
        <v>0</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472</v>
      </c>
      <c r="BP123" s="927"/>
      <c r="BQ123" s="881">
        <v>22391446</v>
      </c>
      <c r="BR123" s="882"/>
      <c r="BS123" s="882"/>
      <c r="BT123" s="882"/>
      <c r="BU123" s="882"/>
      <c r="BV123" s="882">
        <v>22379105</v>
      </c>
      <c r="BW123" s="882"/>
      <c r="BX123" s="882"/>
      <c r="BY123" s="882"/>
      <c r="BZ123" s="882"/>
      <c r="CA123" s="882">
        <v>21844765</v>
      </c>
      <c r="CB123" s="882"/>
      <c r="CC123" s="882"/>
      <c r="CD123" s="882"/>
      <c r="CE123" s="882"/>
      <c r="CF123" s="792"/>
      <c r="CG123" s="793"/>
      <c r="CH123" s="793"/>
      <c r="CI123" s="793"/>
      <c r="CJ123" s="883"/>
      <c r="CK123" s="918"/>
      <c r="CL123" s="904"/>
      <c r="CM123" s="904"/>
      <c r="CN123" s="904"/>
      <c r="CO123" s="905"/>
      <c r="CP123" s="884" t="s">
        <v>473</v>
      </c>
      <c r="CQ123" s="885"/>
      <c r="CR123" s="885"/>
      <c r="CS123" s="885"/>
      <c r="CT123" s="885"/>
      <c r="CU123" s="885"/>
      <c r="CV123" s="885"/>
      <c r="CW123" s="885"/>
      <c r="CX123" s="885"/>
      <c r="CY123" s="885"/>
      <c r="CZ123" s="885"/>
      <c r="DA123" s="885"/>
      <c r="DB123" s="885"/>
      <c r="DC123" s="885"/>
      <c r="DD123" s="885"/>
      <c r="DE123" s="885"/>
      <c r="DF123" s="886"/>
      <c r="DG123" s="825" t="s">
        <v>392</v>
      </c>
      <c r="DH123" s="826"/>
      <c r="DI123" s="826"/>
      <c r="DJ123" s="826"/>
      <c r="DK123" s="827"/>
      <c r="DL123" s="828" t="s">
        <v>138</v>
      </c>
      <c r="DM123" s="826"/>
      <c r="DN123" s="826"/>
      <c r="DO123" s="826"/>
      <c r="DP123" s="827"/>
      <c r="DQ123" s="828" t="s">
        <v>392</v>
      </c>
      <c r="DR123" s="826"/>
      <c r="DS123" s="826"/>
      <c r="DT123" s="826"/>
      <c r="DU123" s="827"/>
      <c r="DV123" s="873" t="s">
        <v>392</v>
      </c>
      <c r="DW123" s="874"/>
      <c r="DX123" s="874"/>
      <c r="DY123" s="874"/>
      <c r="DZ123" s="875"/>
    </row>
    <row r="124" spans="1:130" s="248" customFormat="1" ht="26.25" customHeight="1" thickBot="1" x14ac:dyDescent="0.2">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392</v>
      </c>
      <c r="AB124" s="826"/>
      <c r="AC124" s="826"/>
      <c r="AD124" s="826"/>
      <c r="AE124" s="827"/>
      <c r="AF124" s="828" t="s">
        <v>392</v>
      </c>
      <c r="AG124" s="826"/>
      <c r="AH124" s="826"/>
      <c r="AI124" s="826"/>
      <c r="AJ124" s="827"/>
      <c r="AK124" s="828" t="s">
        <v>392</v>
      </c>
      <c r="AL124" s="826"/>
      <c r="AM124" s="826"/>
      <c r="AN124" s="826"/>
      <c r="AO124" s="827"/>
      <c r="AP124" s="873" t="s">
        <v>392</v>
      </c>
      <c r="AQ124" s="874"/>
      <c r="AR124" s="874"/>
      <c r="AS124" s="874"/>
      <c r="AT124" s="875"/>
      <c r="AU124" s="876" t="s">
        <v>474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21.9</v>
      </c>
      <c r="BR124" s="880"/>
      <c r="BS124" s="880"/>
      <c r="BT124" s="880"/>
      <c r="BU124" s="880"/>
      <c r="BV124" s="880">
        <v>23.8</v>
      </c>
      <c r="BW124" s="880"/>
      <c r="BX124" s="880"/>
      <c r="BY124" s="880"/>
      <c r="BZ124" s="880"/>
      <c r="CA124" s="880">
        <v>41.9</v>
      </c>
      <c r="CB124" s="880"/>
      <c r="CC124" s="880"/>
      <c r="CD124" s="880"/>
      <c r="CE124" s="880"/>
      <c r="CF124" s="770"/>
      <c r="CG124" s="771"/>
      <c r="CH124" s="771"/>
      <c r="CI124" s="771"/>
      <c r="CJ124" s="911"/>
      <c r="CK124" s="919"/>
      <c r="CL124" s="919"/>
      <c r="CM124" s="919"/>
      <c r="CN124" s="919"/>
      <c r="CO124" s="920"/>
      <c r="CP124" s="884" t="s">
        <v>475</v>
      </c>
      <c r="CQ124" s="885"/>
      <c r="CR124" s="885"/>
      <c r="CS124" s="885"/>
      <c r="CT124" s="885"/>
      <c r="CU124" s="885"/>
      <c r="CV124" s="885"/>
      <c r="CW124" s="885"/>
      <c r="CX124" s="885"/>
      <c r="CY124" s="885"/>
      <c r="CZ124" s="885"/>
      <c r="DA124" s="885"/>
      <c r="DB124" s="885"/>
      <c r="DC124" s="885"/>
      <c r="DD124" s="885"/>
      <c r="DE124" s="885"/>
      <c r="DF124" s="886"/>
      <c r="DG124" s="808" t="s">
        <v>138</v>
      </c>
      <c r="DH124" s="809"/>
      <c r="DI124" s="809"/>
      <c r="DJ124" s="809"/>
      <c r="DK124" s="810"/>
      <c r="DL124" s="811" t="s">
        <v>138</v>
      </c>
      <c r="DM124" s="809"/>
      <c r="DN124" s="809"/>
      <c r="DO124" s="809"/>
      <c r="DP124" s="810"/>
      <c r="DQ124" s="811" t="s">
        <v>138</v>
      </c>
      <c r="DR124" s="809"/>
      <c r="DS124" s="809"/>
      <c r="DT124" s="809"/>
      <c r="DU124" s="810"/>
      <c r="DV124" s="897" t="s">
        <v>138</v>
      </c>
      <c r="DW124" s="898"/>
      <c r="DX124" s="898"/>
      <c r="DY124" s="898"/>
      <c r="DZ124" s="899"/>
    </row>
    <row r="125" spans="1:130" s="248" customFormat="1" ht="26.25" customHeight="1" x14ac:dyDescent="0.15">
      <c r="A125" s="866"/>
      <c r="B125" s="867"/>
      <c r="C125" s="870" t="s">
        <v>460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138</v>
      </c>
      <c r="AB125" s="826"/>
      <c r="AC125" s="826"/>
      <c r="AD125" s="826"/>
      <c r="AE125" s="827"/>
      <c r="AF125" s="828" t="s">
        <v>138</v>
      </c>
      <c r="AG125" s="826"/>
      <c r="AH125" s="826"/>
      <c r="AI125" s="826"/>
      <c r="AJ125" s="827"/>
      <c r="AK125" s="828" t="s">
        <v>138</v>
      </c>
      <c r="AL125" s="826"/>
      <c r="AM125" s="826"/>
      <c r="AN125" s="826"/>
      <c r="AO125" s="827"/>
      <c r="AP125" s="873" t="s">
        <v>138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476</v>
      </c>
      <c r="CL125" s="901"/>
      <c r="CM125" s="901"/>
      <c r="CN125" s="901"/>
      <c r="CO125" s="902"/>
      <c r="CP125" s="909" t="s">
        <v>477</v>
      </c>
      <c r="CQ125" s="854"/>
      <c r="CR125" s="854"/>
      <c r="CS125" s="854"/>
      <c r="CT125" s="854"/>
      <c r="CU125" s="854"/>
      <c r="CV125" s="854"/>
      <c r="CW125" s="854"/>
      <c r="CX125" s="854"/>
      <c r="CY125" s="854"/>
      <c r="CZ125" s="854"/>
      <c r="DA125" s="854"/>
      <c r="DB125" s="854"/>
      <c r="DC125" s="854"/>
      <c r="DD125" s="854"/>
      <c r="DE125" s="854"/>
      <c r="DF125" s="855"/>
      <c r="DG125" s="910" t="s">
        <v>138</v>
      </c>
      <c r="DH125" s="891"/>
      <c r="DI125" s="891"/>
      <c r="DJ125" s="891"/>
      <c r="DK125" s="891"/>
      <c r="DL125" s="891" t="s">
        <v>138</v>
      </c>
      <c r="DM125" s="891"/>
      <c r="DN125" s="891"/>
      <c r="DO125" s="891"/>
      <c r="DP125" s="891"/>
      <c r="DQ125" s="891" t="s">
        <v>138</v>
      </c>
      <c r="DR125" s="891"/>
      <c r="DS125" s="891"/>
      <c r="DT125" s="891"/>
      <c r="DU125" s="891"/>
      <c r="DV125" s="892" t="s">
        <v>138</v>
      </c>
      <c r="DW125" s="892"/>
      <c r="DX125" s="892"/>
      <c r="DY125" s="892"/>
      <c r="DZ125" s="893"/>
    </row>
    <row r="126" spans="1:130" s="248" customFormat="1" ht="26.25" customHeight="1" thickBot="1" x14ac:dyDescent="0.2">
      <c r="A126" s="866"/>
      <c r="B126" s="867"/>
      <c r="C126" s="870" t="s">
        <v>462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138</v>
      </c>
      <c r="AB126" s="826"/>
      <c r="AC126" s="826"/>
      <c r="AD126" s="826"/>
      <c r="AE126" s="827"/>
      <c r="AF126" s="828" t="s">
        <v>138</v>
      </c>
      <c r="AG126" s="826"/>
      <c r="AH126" s="826"/>
      <c r="AI126" s="826"/>
      <c r="AJ126" s="827"/>
      <c r="AK126" s="828" t="s">
        <v>138</v>
      </c>
      <c r="AL126" s="826"/>
      <c r="AM126" s="826"/>
      <c r="AN126" s="826"/>
      <c r="AO126" s="827"/>
      <c r="AP126" s="873" t="s">
        <v>138</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478</v>
      </c>
      <c r="CQ126" s="796"/>
      <c r="CR126" s="796"/>
      <c r="CS126" s="796"/>
      <c r="CT126" s="796"/>
      <c r="CU126" s="796"/>
      <c r="CV126" s="796"/>
      <c r="CW126" s="796"/>
      <c r="CX126" s="796"/>
      <c r="CY126" s="796"/>
      <c r="CZ126" s="796"/>
      <c r="DA126" s="796"/>
      <c r="DB126" s="796"/>
      <c r="DC126" s="796"/>
      <c r="DD126" s="796"/>
      <c r="DE126" s="796"/>
      <c r="DF126" s="797"/>
      <c r="DG126" s="862" t="s">
        <v>138</v>
      </c>
      <c r="DH126" s="863"/>
      <c r="DI126" s="863"/>
      <c r="DJ126" s="863"/>
      <c r="DK126" s="863"/>
      <c r="DL126" s="863" t="s">
        <v>479</v>
      </c>
      <c r="DM126" s="863"/>
      <c r="DN126" s="863"/>
      <c r="DO126" s="863"/>
      <c r="DP126" s="863"/>
      <c r="DQ126" s="863">
        <v>165486</v>
      </c>
      <c r="DR126" s="863"/>
      <c r="DS126" s="863"/>
      <c r="DT126" s="863"/>
      <c r="DU126" s="863"/>
      <c r="DV126" s="840">
        <v>1.2</v>
      </c>
      <c r="DW126" s="840"/>
      <c r="DX126" s="840"/>
      <c r="DY126" s="840"/>
      <c r="DZ126" s="841"/>
    </row>
    <row r="127" spans="1:130" s="248" customFormat="1" ht="26.25" customHeight="1" x14ac:dyDescent="0.15">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2235</v>
      </c>
      <c r="AB127" s="826"/>
      <c r="AC127" s="826"/>
      <c r="AD127" s="826"/>
      <c r="AE127" s="827"/>
      <c r="AF127" s="828">
        <v>2030</v>
      </c>
      <c r="AG127" s="826"/>
      <c r="AH127" s="826"/>
      <c r="AI127" s="826"/>
      <c r="AJ127" s="827"/>
      <c r="AK127" s="828">
        <v>2086</v>
      </c>
      <c r="AL127" s="826"/>
      <c r="AM127" s="826"/>
      <c r="AN127" s="826"/>
      <c r="AO127" s="827"/>
      <c r="AP127" s="873">
        <v>0</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138</v>
      </c>
      <c r="DH127" s="863"/>
      <c r="DI127" s="863"/>
      <c r="DJ127" s="863"/>
      <c r="DK127" s="863"/>
      <c r="DL127" s="863" t="s">
        <v>138</v>
      </c>
      <c r="DM127" s="863"/>
      <c r="DN127" s="863"/>
      <c r="DO127" s="863"/>
      <c r="DP127" s="863"/>
      <c r="DQ127" s="863" t="s">
        <v>138</v>
      </c>
      <c r="DR127" s="863"/>
      <c r="DS127" s="863"/>
      <c r="DT127" s="863"/>
      <c r="DU127" s="863"/>
      <c r="DV127" s="840" t="s">
        <v>138</v>
      </c>
      <c r="DW127" s="840"/>
      <c r="DX127" s="840"/>
      <c r="DY127" s="840"/>
      <c r="DZ127" s="841"/>
    </row>
    <row r="128" spans="1:130" s="248" customFormat="1" ht="26.25" customHeight="1" thickBot="1" x14ac:dyDescent="0.2">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v>147980</v>
      </c>
      <c r="AB128" s="847"/>
      <c r="AC128" s="847"/>
      <c r="AD128" s="847"/>
      <c r="AE128" s="848"/>
      <c r="AF128" s="849">
        <v>170610</v>
      </c>
      <c r="AG128" s="847"/>
      <c r="AH128" s="847"/>
      <c r="AI128" s="847"/>
      <c r="AJ128" s="848"/>
      <c r="AK128" s="849">
        <v>72725</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138</v>
      </c>
      <c r="BG128" s="833"/>
      <c r="BH128" s="833"/>
      <c r="BI128" s="833"/>
      <c r="BJ128" s="833"/>
      <c r="BK128" s="833"/>
      <c r="BL128" s="856"/>
      <c r="BM128" s="832">
        <v>12.73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489</v>
      </c>
      <c r="CQ128" s="774"/>
      <c r="CR128" s="774"/>
      <c r="CS128" s="774"/>
      <c r="CT128" s="774"/>
      <c r="CU128" s="774"/>
      <c r="CV128" s="774"/>
      <c r="CW128" s="774"/>
      <c r="CX128" s="774"/>
      <c r="CY128" s="774"/>
      <c r="CZ128" s="774"/>
      <c r="DA128" s="774"/>
      <c r="DB128" s="774"/>
      <c r="DC128" s="774"/>
      <c r="DD128" s="774"/>
      <c r="DE128" s="774"/>
      <c r="DF128" s="775"/>
      <c r="DG128" s="836">
        <v>46343</v>
      </c>
      <c r="DH128" s="837"/>
      <c r="DI128" s="837"/>
      <c r="DJ128" s="837"/>
      <c r="DK128" s="837"/>
      <c r="DL128" s="837">
        <v>42010</v>
      </c>
      <c r="DM128" s="837"/>
      <c r="DN128" s="837"/>
      <c r="DO128" s="837"/>
      <c r="DP128" s="837"/>
      <c r="DQ128" s="837">
        <v>33250</v>
      </c>
      <c r="DR128" s="837"/>
      <c r="DS128" s="837"/>
      <c r="DT128" s="837"/>
      <c r="DU128" s="837"/>
      <c r="DV128" s="838">
        <v>0.2</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490</v>
      </c>
      <c r="X129" s="823"/>
      <c r="Y129" s="823"/>
      <c r="Z129" s="824"/>
      <c r="AA129" s="825">
        <v>15344606</v>
      </c>
      <c r="AB129" s="826"/>
      <c r="AC129" s="826"/>
      <c r="AD129" s="826"/>
      <c r="AE129" s="827"/>
      <c r="AF129" s="828">
        <v>15370992</v>
      </c>
      <c r="AG129" s="826"/>
      <c r="AH129" s="826"/>
      <c r="AI129" s="826"/>
      <c r="AJ129" s="827"/>
      <c r="AK129" s="828">
        <v>15656677</v>
      </c>
      <c r="AL129" s="826"/>
      <c r="AM129" s="826"/>
      <c r="AN129" s="826"/>
      <c r="AO129" s="827"/>
      <c r="AP129" s="829"/>
      <c r="AQ129" s="830"/>
      <c r="AR129" s="830"/>
      <c r="AS129" s="830"/>
      <c r="AT129" s="831"/>
      <c r="AU129" s="286"/>
      <c r="AV129" s="286"/>
      <c r="AW129" s="286"/>
      <c r="AX129" s="795" t="s">
        <v>491</v>
      </c>
      <c r="AY129" s="796"/>
      <c r="AZ129" s="796"/>
      <c r="BA129" s="796"/>
      <c r="BB129" s="796"/>
      <c r="BC129" s="796"/>
      <c r="BD129" s="796"/>
      <c r="BE129" s="797"/>
      <c r="BF129" s="815" t="s">
        <v>138</v>
      </c>
      <c r="BG129" s="816"/>
      <c r="BH129" s="816"/>
      <c r="BI129" s="816"/>
      <c r="BJ129" s="816"/>
      <c r="BK129" s="816"/>
      <c r="BL129" s="817"/>
      <c r="BM129" s="815">
        <v>17.73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493</v>
      </c>
      <c r="X130" s="823"/>
      <c r="Y130" s="823"/>
      <c r="Z130" s="824"/>
      <c r="AA130" s="825">
        <v>1355111</v>
      </c>
      <c r="AB130" s="826"/>
      <c r="AC130" s="826"/>
      <c r="AD130" s="826"/>
      <c r="AE130" s="827"/>
      <c r="AF130" s="828">
        <v>1311915</v>
      </c>
      <c r="AG130" s="826"/>
      <c r="AH130" s="826"/>
      <c r="AI130" s="826"/>
      <c r="AJ130" s="827"/>
      <c r="AK130" s="828">
        <v>1299199</v>
      </c>
      <c r="AL130" s="826"/>
      <c r="AM130" s="826"/>
      <c r="AN130" s="826"/>
      <c r="AO130" s="827"/>
      <c r="AP130" s="829"/>
      <c r="AQ130" s="830"/>
      <c r="AR130" s="830"/>
      <c r="AS130" s="830"/>
      <c r="AT130" s="831"/>
      <c r="AU130" s="286"/>
      <c r="AV130" s="286"/>
      <c r="AW130" s="286"/>
      <c r="AX130" s="795" t="s">
        <v>494</v>
      </c>
      <c r="AY130" s="796"/>
      <c r="AZ130" s="796"/>
      <c r="BA130" s="796"/>
      <c r="BB130" s="796"/>
      <c r="BC130" s="796"/>
      <c r="BD130" s="796"/>
      <c r="BE130" s="797"/>
      <c r="BF130" s="798">
        <v>3.7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495</v>
      </c>
      <c r="X131" s="806"/>
      <c r="Y131" s="806"/>
      <c r="Z131" s="807"/>
      <c r="AA131" s="808">
        <v>13989495</v>
      </c>
      <c r="AB131" s="809"/>
      <c r="AC131" s="809"/>
      <c r="AD131" s="809"/>
      <c r="AE131" s="810"/>
      <c r="AF131" s="811">
        <v>14059077</v>
      </c>
      <c r="AG131" s="809"/>
      <c r="AH131" s="809"/>
      <c r="AI131" s="809"/>
      <c r="AJ131" s="810"/>
      <c r="AK131" s="811">
        <v>14357478</v>
      </c>
      <c r="AL131" s="809"/>
      <c r="AM131" s="809"/>
      <c r="AN131" s="809"/>
      <c r="AO131" s="810"/>
      <c r="AP131" s="812"/>
      <c r="AQ131" s="813"/>
      <c r="AR131" s="813"/>
      <c r="AS131" s="813"/>
      <c r="AT131" s="814"/>
      <c r="AU131" s="286"/>
      <c r="AV131" s="286"/>
      <c r="AW131" s="286"/>
      <c r="AX131" s="773" t="s">
        <v>496</v>
      </c>
      <c r="AY131" s="774"/>
      <c r="AZ131" s="774"/>
      <c r="BA131" s="774"/>
      <c r="BB131" s="774"/>
      <c r="BC131" s="774"/>
      <c r="BD131" s="774"/>
      <c r="BE131" s="775"/>
      <c r="BF131" s="776">
        <v>41.9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498</v>
      </c>
      <c r="W132" s="786"/>
      <c r="X132" s="786"/>
      <c r="Y132" s="786"/>
      <c r="Z132" s="787"/>
      <c r="AA132" s="788">
        <v>3.3208132240000001</v>
      </c>
      <c r="AB132" s="789"/>
      <c r="AC132" s="789"/>
      <c r="AD132" s="789"/>
      <c r="AE132" s="790"/>
      <c r="AF132" s="791">
        <v>3.5954209509999999</v>
      </c>
      <c r="AG132" s="789"/>
      <c r="AH132" s="789"/>
      <c r="AI132" s="789"/>
      <c r="AJ132" s="790"/>
      <c r="AK132" s="791">
        <v>4.3556187240000002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499</v>
      </c>
      <c r="W133" s="765"/>
      <c r="X133" s="765"/>
      <c r="Y133" s="765"/>
      <c r="Z133" s="766"/>
      <c r="AA133" s="767">
        <v>3.6</v>
      </c>
      <c r="AB133" s="768"/>
      <c r="AC133" s="768"/>
      <c r="AD133" s="768"/>
      <c r="AE133" s="769"/>
      <c r="AF133" s="767">
        <v>3.5</v>
      </c>
      <c r="AG133" s="768"/>
      <c r="AH133" s="768"/>
      <c r="AI133" s="768"/>
      <c r="AJ133" s="769"/>
      <c r="AK133" s="767">
        <v>3.7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m0WzxVTDK9KnYGpnnfg4tca73FbX8OFYM62cR5/k800q24UhRVl7Fr1JkfnUFQuWJ6batbgLHldiLnBMDvqVQ==" saltValue="+rC6bO68SBgk5tvGBAgmg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lNdYFHjsSoWHxz9ROxi5XU7NpVX+wBEDxFEgsW6m/qdlBHK5hQt0g4l36UbT+Oe39fRf/Axcz793OD1iqIj1A==" saltValue="tL3R6QyjnUtMnX2dtQt6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FsaBqXJuyOK46vjui25114sacobGhVktSqwR7oLetPdl0SLPEjAKHQZqWGyRUXZCXI+lTnoGN2AQia52cKWg==" saltValue="WPYgrwv5PdFVJUmzZcN+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7" t="s">
        <v>508</v>
      </c>
      <c r="AL9" s="1188"/>
      <c r="AM9" s="1188"/>
      <c r="AN9" s="1189"/>
      <c r="AO9" s="314">
        <v>4749373</v>
      </c>
      <c r="AP9" s="314">
        <v>63405</v>
      </c>
      <c r="AQ9" s="315">
        <v>63314</v>
      </c>
      <c r="AR9" s="316">
        <v>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7" t="s">
        <v>509</v>
      </c>
      <c r="AL10" s="1188"/>
      <c r="AM10" s="1188"/>
      <c r="AN10" s="1189"/>
      <c r="AO10" s="317">
        <v>75256</v>
      </c>
      <c r="AP10" s="317">
        <v>1005</v>
      </c>
      <c r="AQ10" s="318">
        <v>6537</v>
      </c>
      <c r="AR10" s="319">
        <v>-84.6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7" t="s">
        <v>510</v>
      </c>
      <c r="AL11" s="1188"/>
      <c r="AM11" s="1188"/>
      <c r="AN11" s="1189"/>
      <c r="AO11" s="317">
        <v>72774</v>
      </c>
      <c r="AP11" s="317">
        <v>972</v>
      </c>
      <c r="AQ11" s="318">
        <v>1199</v>
      </c>
      <c r="AR11" s="319">
        <v>-18.899999999999999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7" t="s">
        <v>511</v>
      </c>
      <c r="AL12" s="1188"/>
      <c r="AM12" s="1188"/>
      <c r="AN12" s="1189"/>
      <c r="AO12" s="317" t="s">
        <v>512</v>
      </c>
      <c r="AP12" s="317" t="s">
        <v>512</v>
      </c>
      <c r="AQ12" s="318">
        <v>6</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7" t="s">
        <v>513</v>
      </c>
      <c r="AL13" s="1188"/>
      <c r="AM13" s="1188"/>
      <c r="AN13" s="1189"/>
      <c r="AO13" s="317">
        <v>245869</v>
      </c>
      <c r="AP13" s="317">
        <v>3282</v>
      </c>
      <c r="AQ13" s="318">
        <v>2551</v>
      </c>
      <c r="AR13" s="319">
        <v>28.7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7" t="s">
        <v>514</v>
      </c>
      <c r="AL14" s="1188"/>
      <c r="AM14" s="1188"/>
      <c r="AN14" s="1189"/>
      <c r="AO14" s="317">
        <v>143716</v>
      </c>
      <c r="AP14" s="317">
        <v>1919</v>
      </c>
      <c r="AQ14" s="318">
        <v>1371</v>
      </c>
      <c r="AR14" s="319">
        <v>40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0" t="s">
        <v>515</v>
      </c>
      <c r="AL15" s="1191"/>
      <c r="AM15" s="1191"/>
      <c r="AN15" s="1192"/>
      <c r="AO15" s="317">
        <v>-254013</v>
      </c>
      <c r="AP15" s="317">
        <v>-3391</v>
      </c>
      <c r="AQ15" s="318">
        <v>-3830</v>
      </c>
      <c r="AR15" s="319">
        <v>-11.5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0" t="s">
        <v>188</v>
      </c>
      <c r="AL16" s="1191"/>
      <c r="AM16" s="1191"/>
      <c r="AN16" s="1192"/>
      <c r="AO16" s="317">
        <v>5032975</v>
      </c>
      <c r="AP16" s="317">
        <v>67191</v>
      </c>
      <c r="AQ16" s="318">
        <v>71148</v>
      </c>
      <c r="AR16" s="319">
        <v>-5.6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3" t="s">
        <v>520</v>
      </c>
      <c r="AL21" s="1194"/>
      <c r="AM21" s="1194"/>
      <c r="AN21" s="1195"/>
      <c r="AO21" s="330">
        <v>5.62</v>
      </c>
      <c r="AP21" s="331">
        <v>6.38</v>
      </c>
      <c r="AQ21" s="332">
        <v>-0.76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3" t="s">
        <v>521</v>
      </c>
      <c r="AL22" s="1194"/>
      <c r="AM22" s="1194"/>
      <c r="AN22" s="1195"/>
      <c r="AO22" s="335">
        <v>101.1</v>
      </c>
      <c r="AP22" s="336">
        <v>98.2</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6" t="s">
        <v>525</v>
      </c>
      <c r="AL32" s="1177"/>
      <c r="AM32" s="1177"/>
      <c r="AN32" s="1178"/>
      <c r="AO32" s="345">
        <v>1912739</v>
      </c>
      <c r="AP32" s="345">
        <v>25536</v>
      </c>
      <c r="AQ32" s="346">
        <v>34974</v>
      </c>
      <c r="AR32" s="347">
        <v>-27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6" t="s">
        <v>526</v>
      </c>
      <c r="AL33" s="1177"/>
      <c r="AM33" s="1177"/>
      <c r="AN33" s="117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6" t="s">
        <v>527</v>
      </c>
      <c r="AL34" s="1177"/>
      <c r="AM34" s="1177"/>
      <c r="AN34" s="1178"/>
      <c r="AO34" s="345" t="s">
        <v>512</v>
      </c>
      <c r="AP34" s="345" t="s">
        <v>512</v>
      </c>
      <c r="AQ34" s="346">
        <v>13</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6" t="s">
        <v>528</v>
      </c>
      <c r="AL35" s="1177"/>
      <c r="AM35" s="1177"/>
      <c r="AN35" s="1178"/>
      <c r="AO35" s="345">
        <v>37919</v>
      </c>
      <c r="AP35" s="345">
        <v>506</v>
      </c>
      <c r="AQ35" s="346">
        <v>9202</v>
      </c>
      <c r="AR35" s="347">
        <v>-94.5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6" t="s">
        <v>529</v>
      </c>
      <c r="AL36" s="1177"/>
      <c r="AM36" s="1177"/>
      <c r="AN36" s="1178"/>
      <c r="AO36" s="345">
        <v>42163</v>
      </c>
      <c r="AP36" s="345">
        <v>563</v>
      </c>
      <c r="AQ36" s="346">
        <v>1932</v>
      </c>
      <c r="AR36" s="347">
        <v>-70.900000000000006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6" t="s">
        <v>530</v>
      </c>
      <c r="AL37" s="1177"/>
      <c r="AM37" s="1177"/>
      <c r="AN37" s="1178"/>
      <c r="AO37" s="345">
        <v>3692</v>
      </c>
      <c r="AP37" s="345">
        <v>49</v>
      </c>
      <c r="AQ37" s="346">
        <v>1045</v>
      </c>
      <c r="AR37" s="347">
        <v>-95.3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3" t="s">
        <v>531</v>
      </c>
      <c r="AL38" s="1174"/>
      <c r="AM38" s="1174"/>
      <c r="AN38" s="1175"/>
      <c r="AO38" s="348">
        <v>768</v>
      </c>
      <c r="AP38" s="348">
        <v>10</v>
      </c>
      <c r="AQ38" s="349">
        <v>1</v>
      </c>
      <c r="AR38" s="337">
        <v>900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3" t="s">
        <v>532</v>
      </c>
      <c r="AL39" s="1174"/>
      <c r="AM39" s="1174"/>
      <c r="AN39" s="1175"/>
      <c r="AO39" s="345">
        <v>-72725</v>
      </c>
      <c r="AP39" s="345">
        <v>-971</v>
      </c>
      <c r="AQ39" s="346">
        <v>-6121</v>
      </c>
      <c r="AR39" s="347">
        <v>-84.1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6" t="s">
        <v>533</v>
      </c>
      <c r="AL40" s="1177"/>
      <c r="AM40" s="1177"/>
      <c r="AN40" s="1178"/>
      <c r="AO40" s="345">
        <v>-1299199</v>
      </c>
      <c r="AP40" s="345">
        <v>-17345</v>
      </c>
      <c r="AQ40" s="346">
        <v>-29274</v>
      </c>
      <c r="AR40" s="347">
        <v>-40.700000000000003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79" t="s">
        <v>299</v>
      </c>
      <c r="AL41" s="1180"/>
      <c r="AM41" s="1180"/>
      <c r="AN41" s="1181"/>
      <c r="AO41" s="345">
        <v>625357</v>
      </c>
      <c r="AP41" s="345">
        <v>8349</v>
      </c>
      <c r="AQ41" s="346">
        <v>11772</v>
      </c>
      <c r="AR41" s="347">
        <v>-29.1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2" t="s">
        <v>503</v>
      </c>
      <c r="AN49" s="1184" t="s">
        <v>537</v>
      </c>
      <c r="AO49" s="1185"/>
      <c r="AP49" s="1185"/>
      <c r="AQ49" s="1185"/>
      <c r="AR49" s="118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1571814</v>
      </c>
      <c r="AN51" s="367">
        <v>21095</v>
      </c>
      <c r="AO51" s="368">
        <v>15</v>
      </c>
      <c r="AP51" s="369">
        <v>44504</v>
      </c>
      <c r="AQ51" s="370">
        <v>-5.9</v>
      </c>
      <c r="AR51" s="371">
        <v>20.9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1206872</v>
      </c>
      <c r="AN52" s="375">
        <v>16197</v>
      </c>
      <c r="AO52" s="376">
        <v>12.5</v>
      </c>
      <c r="AP52" s="377">
        <v>25876</v>
      </c>
      <c r="AQ52" s="378">
        <v>7.4</v>
      </c>
      <c r="AR52" s="379">
        <v>5.0999999999999996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2412014</v>
      </c>
      <c r="AN53" s="367">
        <v>32227</v>
      </c>
      <c r="AO53" s="368">
        <v>52.8</v>
      </c>
      <c r="AP53" s="369">
        <v>47820</v>
      </c>
      <c r="AQ53" s="370">
        <v>7.5</v>
      </c>
      <c r="AR53" s="371">
        <v>45.3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1660543</v>
      </c>
      <c r="AN54" s="375">
        <v>22186</v>
      </c>
      <c r="AO54" s="376">
        <v>37</v>
      </c>
      <c r="AP54" s="377">
        <v>25855</v>
      </c>
      <c r="AQ54" s="378">
        <v>-0.1</v>
      </c>
      <c r="AR54" s="379">
        <v>37.1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2395001</v>
      </c>
      <c r="AN55" s="367">
        <v>32046</v>
      </c>
      <c r="AO55" s="368">
        <v>-0.6</v>
      </c>
      <c r="AP55" s="369">
        <v>41934</v>
      </c>
      <c r="AQ55" s="370">
        <v>-12.3</v>
      </c>
      <c r="AR55" s="371">
        <v>11.7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1567651</v>
      </c>
      <c r="AN56" s="375">
        <v>20976</v>
      </c>
      <c r="AO56" s="376">
        <v>-5.5</v>
      </c>
      <c r="AP56" s="377">
        <v>23352</v>
      </c>
      <c r="AQ56" s="378">
        <v>-9.6999999999999993</v>
      </c>
      <c r="AR56" s="379">
        <v>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2813122</v>
      </c>
      <c r="AN57" s="367">
        <v>37691</v>
      </c>
      <c r="AO57" s="368">
        <v>17.600000000000001</v>
      </c>
      <c r="AP57" s="369">
        <v>45588</v>
      </c>
      <c r="AQ57" s="370">
        <v>8.6999999999999993</v>
      </c>
      <c r="AR57" s="371">
        <v>8.9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2462549</v>
      </c>
      <c r="AN58" s="375">
        <v>32994</v>
      </c>
      <c r="AO58" s="376">
        <v>57.3</v>
      </c>
      <c r="AP58" s="377">
        <v>24150</v>
      </c>
      <c r="AQ58" s="378">
        <v>3.4</v>
      </c>
      <c r="AR58" s="379">
        <v>53.9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5392952</v>
      </c>
      <c r="AN59" s="367">
        <v>71997</v>
      </c>
      <c r="AO59" s="368">
        <v>91</v>
      </c>
      <c r="AP59" s="369">
        <v>45483</v>
      </c>
      <c r="AQ59" s="370">
        <v>-0.2</v>
      </c>
      <c r="AR59" s="371">
        <v>91.2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4831934</v>
      </c>
      <c r="AN60" s="375">
        <v>64507</v>
      </c>
      <c r="AO60" s="376">
        <v>95.5</v>
      </c>
      <c r="AP60" s="377">
        <v>24241</v>
      </c>
      <c r="AQ60" s="378">
        <v>0.4</v>
      </c>
      <c r="AR60" s="379">
        <v>95.1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2916981</v>
      </c>
      <c r="AN61" s="382">
        <v>39011</v>
      </c>
      <c r="AO61" s="383">
        <v>35.200000000000003</v>
      </c>
      <c r="AP61" s="384">
        <v>45066</v>
      </c>
      <c r="AQ61" s="385">
        <v>-0.4</v>
      </c>
      <c r="AR61" s="371">
        <v>35.6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2345910</v>
      </c>
      <c r="AN62" s="375">
        <v>31372</v>
      </c>
      <c r="AO62" s="376">
        <v>39.4</v>
      </c>
      <c r="AP62" s="377">
        <v>24695</v>
      </c>
      <c r="AQ62" s="378">
        <v>0.3</v>
      </c>
      <c r="AR62" s="379">
        <v>39.1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hd+GwcLUrc6iCGzudaBQjBhqx3fwjabfAKcj1+fCHHlnk1EnoJAM7FXBFyDKqC4zbKO2G3MhJ8SLk835TGm5A==" saltValue="swEwg1ryg5ddynyWxkt95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ngs/Wwiknf6QlcodiHjNpYHbetVThaqzuySmEEgDBt1QU53KoSlrTbPWuDdNNmQccYY4STmm5B4rjVOb4Zfr/g==" saltValue="hDzwHU61YmQ++E3Mszcb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1HgDmlYQJXqzevSEPOP5284IVG7K6p/Z5pMN2r4gR/IUnzBbtWrIAUd23xqYs9gc3KPlq3UW8MC1qWd+cQ+hMQ==" saltValue="lFwSV43tHv7tvL3xJyMc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9.07</v>
      </c>
      <c r="G47" s="12">
        <v>8.8000000000000007</v>
      </c>
      <c r="H47" s="12">
        <v>9.8000000000000007</v>
      </c>
      <c r="I47" s="12">
        <v>9.6999999999999993</v>
      </c>
      <c r="J47" s="13">
        <v>8.14</v>
      </c>
    </row>
    <row r="48" spans="2:10" ht="57.75" customHeight="1" x14ac:dyDescent="0.15">
      <c r="B48" s="14"/>
      <c r="C48" s="1200" t="s">
        <v>4</v>
      </c>
      <c r="D48" s="1200"/>
      <c r="E48" s="1201"/>
      <c r="F48" s="15">
        <v>6.47</v>
      </c>
      <c r="G48" s="16">
        <v>7.26</v>
      </c>
      <c r="H48" s="16">
        <v>5.55</v>
      </c>
      <c r="I48" s="16">
        <v>4.45</v>
      </c>
      <c r="J48" s="17">
        <v>7.44</v>
      </c>
    </row>
    <row r="49" spans="2:10" ht="57.75" customHeight="1" thickBot="1" x14ac:dyDescent="0.2">
      <c r="B49" s="18"/>
      <c r="C49" s="1202" t="s">
        <v>5</v>
      </c>
      <c r="D49" s="1202"/>
      <c r="E49" s="1203"/>
      <c r="F49" s="19" t="s">
        <v>558</v>
      </c>
      <c r="G49" s="20">
        <v>0.72</v>
      </c>
      <c r="H49" s="20" t="s">
        <v>559</v>
      </c>
      <c r="I49" s="20" t="s">
        <v>560</v>
      </c>
      <c r="J49" s="21">
        <v>1.46</v>
      </c>
    </row>
    <row r="50" spans="2:10" ht="13.5" customHeight="1" x14ac:dyDescent="0.15"/>
  </sheetData>
  <sheetProtection algorithmName="SHA-512" hashValue="Z2SlWZAC0yHYLDEFbIvt4OVFBJmUIY9Oj92IEjYtA9WVuxXsDEhG9GIr4wZSis8KD9+1zMxZF5yDRj3RHB6QMw==" saltValue="3P9cwGtB+Rud6wG/13UY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561</v>
      </c>
      <c r="D34" s="1210"/>
      <c r="E34" s="1211"/>
      <c r="F34" s="32">
        <v>6.47</v>
      </c>
      <c r="G34" s="33">
        <v>7.26</v>
      </c>
      <c r="H34" s="33">
        <v>5.54</v>
      </c>
      <c r="I34" s="33">
        <v>4.4400000000000004</v>
      </c>
      <c r="J34" s="34">
        <v>7.43</v>
      </c>
      <c r="K34" s="22"/>
      <c r="L34" s="22"/>
      <c r="M34" s="22"/>
      <c r="N34" s="22"/>
      <c r="O34" s="22"/>
      <c r="P34" s="22"/>
    </row>
    <row r="35" spans="1:16" ht="39" customHeight="1" x14ac:dyDescent="0.15">
      <c r="A35" s="22"/>
      <c r="B35" s="35"/>
      <c r="C35" s="1204" t="s">
        <v>562</v>
      </c>
      <c r="D35" s="1205"/>
      <c r="E35" s="1206"/>
      <c r="F35" s="36">
        <v>0.62</v>
      </c>
      <c r="G35" s="37">
        <v>1.31</v>
      </c>
      <c r="H35" s="37">
        <v>0.56999999999999995</v>
      </c>
      <c r="I35" s="37">
        <v>0.67</v>
      </c>
      <c r="J35" s="38">
        <v>2.09</v>
      </c>
      <c r="K35" s="22"/>
      <c r="L35" s="22"/>
      <c r="M35" s="22"/>
      <c r="N35" s="22"/>
      <c r="O35" s="22"/>
      <c r="P35" s="22"/>
    </row>
    <row r="36" spans="1:16" ht="39" customHeight="1" x14ac:dyDescent="0.15">
      <c r="A36" s="22"/>
      <c r="B36" s="35"/>
      <c r="C36" s="1204" t="s">
        <v>563</v>
      </c>
      <c r="D36" s="1205"/>
      <c r="E36" s="1206"/>
      <c r="F36" s="36">
        <v>1.96</v>
      </c>
      <c r="G36" s="37">
        <v>2.33</v>
      </c>
      <c r="H36" s="37">
        <v>2.0699999999999998</v>
      </c>
      <c r="I36" s="37">
        <v>1.22</v>
      </c>
      <c r="J36" s="38">
        <v>2.06</v>
      </c>
      <c r="K36" s="22"/>
      <c r="L36" s="22"/>
      <c r="M36" s="22"/>
      <c r="N36" s="22"/>
      <c r="O36" s="22"/>
      <c r="P36" s="22"/>
    </row>
    <row r="37" spans="1:16" ht="39" customHeight="1" x14ac:dyDescent="0.15">
      <c r="A37" s="22"/>
      <c r="B37" s="35"/>
      <c r="C37" s="1204" t="s">
        <v>564</v>
      </c>
      <c r="D37" s="1205"/>
      <c r="E37" s="1206"/>
      <c r="F37" s="36" t="s">
        <v>512</v>
      </c>
      <c r="G37" s="37" t="s">
        <v>512</v>
      </c>
      <c r="H37" s="37">
        <v>0.61</v>
      </c>
      <c r="I37" s="37">
        <v>1</v>
      </c>
      <c r="J37" s="38">
        <v>1.5</v>
      </c>
      <c r="K37" s="22"/>
      <c r="L37" s="22"/>
      <c r="M37" s="22"/>
      <c r="N37" s="22"/>
      <c r="O37" s="22"/>
      <c r="P37" s="22"/>
    </row>
    <row r="38" spans="1:16" ht="39" customHeight="1" x14ac:dyDescent="0.15">
      <c r="A38" s="22"/>
      <c r="B38" s="35"/>
      <c r="C38" s="1204" t="s">
        <v>565</v>
      </c>
      <c r="D38" s="1205"/>
      <c r="E38" s="1206"/>
      <c r="F38" s="36">
        <v>0.03</v>
      </c>
      <c r="G38" s="37">
        <v>0.03</v>
      </c>
      <c r="H38" s="37">
        <v>7.0000000000000007E-2</v>
      </c>
      <c r="I38" s="37">
        <v>0.06</v>
      </c>
      <c r="J38" s="38">
        <v>0.16</v>
      </c>
      <c r="K38" s="22"/>
      <c r="L38" s="22"/>
      <c r="M38" s="22"/>
      <c r="N38" s="22"/>
      <c r="O38" s="22"/>
      <c r="P38" s="22"/>
    </row>
    <row r="39" spans="1:16" ht="39" customHeight="1" x14ac:dyDescent="0.15">
      <c r="A39" s="22"/>
      <c r="B39" s="35"/>
      <c r="C39" s="1204" t="s">
        <v>566</v>
      </c>
      <c r="D39" s="1205"/>
      <c r="E39" s="1206"/>
      <c r="F39" s="36">
        <v>0.03</v>
      </c>
      <c r="G39" s="37">
        <v>0.04</v>
      </c>
      <c r="H39" s="37">
        <v>0.03</v>
      </c>
      <c r="I39" s="37">
        <v>0.02</v>
      </c>
      <c r="J39" s="38">
        <v>0.02</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567</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568</v>
      </c>
      <c r="D43" s="1208"/>
      <c r="E43" s="1209"/>
      <c r="F43" s="41">
        <v>0.22</v>
      </c>
      <c r="G43" s="42">
        <v>1.22</v>
      </c>
      <c r="H43" s="42" t="s">
        <v>512</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TbUlCrPYKYd5cgqEBB3aoka8L2MjTBWnnEnBElkjGvrcPyd2SbpGsugOUjjLZVI19T16nO8rkkiF4lt6SMfEQ==" saltValue="naqSFi8Iqvwkpj8yUdhV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1915</v>
      </c>
      <c r="L45" s="60">
        <v>1899</v>
      </c>
      <c r="M45" s="60">
        <v>1875</v>
      </c>
      <c r="N45" s="60">
        <v>1877</v>
      </c>
      <c r="O45" s="61">
        <v>1913</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512</v>
      </c>
      <c r="L46" s="64" t="s">
        <v>512</v>
      </c>
      <c r="M46" s="64" t="s">
        <v>512</v>
      </c>
      <c r="N46" s="64" t="s">
        <v>512</v>
      </c>
      <c r="O46" s="65" t="s">
        <v>512</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512</v>
      </c>
      <c r="L47" s="64" t="s">
        <v>512</v>
      </c>
      <c r="M47" s="64" t="s">
        <v>512</v>
      </c>
      <c r="N47" s="64" t="s">
        <v>512</v>
      </c>
      <c r="O47" s="65" t="s">
        <v>512</v>
      </c>
      <c r="P47" s="48"/>
      <c r="Q47" s="48"/>
      <c r="R47" s="48"/>
      <c r="S47" s="48"/>
      <c r="T47" s="48"/>
      <c r="U47" s="48"/>
    </row>
    <row r="48" spans="1:21" ht="30.75" customHeight="1" x14ac:dyDescent="0.15">
      <c r="A48" s="48"/>
      <c r="B48" s="1232"/>
      <c r="C48" s="1233"/>
      <c r="D48" s="62"/>
      <c r="E48" s="1214" t="s">
        <v>14</v>
      </c>
      <c r="F48" s="1214"/>
      <c r="G48" s="1214"/>
      <c r="H48" s="1214"/>
      <c r="I48" s="1214"/>
      <c r="J48" s="1215"/>
      <c r="K48" s="63">
        <v>63</v>
      </c>
      <c r="L48" s="64">
        <v>56</v>
      </c>
      <c r="M48" s="64">
        <v>22</v>
      </c>
      <c r="N48" s="64">
        <v>48</v>
      </c>
      <c r="O48" s="65">
        <v>38</v>
      </c>
      <c r="P48" s="48"/>
      <c r="Q48" s="48"/>
      <c r="R48" s="48"/>
      <c r="S48" s="48"/>
      <c r="T48" s="48"/>
      <c r="U48" s="48"/>
    </row>
    <row r="49" spans="1:21" ht="30.75" customHeight="1" x14ac:dyDescent="0.15">
      <c r="A49" s="48"/>
      <c r="B49" s="1232"/>
      <c r="C49" s="1233"/>
      <c r="D49" s="62"/>
      <c r="E49" s="1214" t="s">
        <v>15</v>
      </c>
      <c r="F49" s="1214"/>
      <c r="G49" s="1214"/>
      <c r="H49" s="1214"/>
      <c r="I49" s="1214"/>
      <c r="J49" s="1215"/>
      <c r="K49" s="63">
        <v>78</v>
      </c>
      <c r="L49" s="64">
        <v>70</v>
      </c>
      <c r="M49" s="64">
        <v>64</v>
      </c>
      <c r="N49" s="64">
        <v>60</v>
      </c>
      <c r="O49" s="65">
        <v>42</v>
      </c>
      <c r="P49" s="48"/>
      <c r="Q49" s="48"/>
      <c r="R49" s="48"/>
      <c r="S49" s="48"/>
      <c r="T49" s="48"/>
      <c r="U49" s="48"/>
    </row>
    <row r="50" spans="1:21" ht="30.75" customHeight="1" x14ac:dyDescent="0.15">
      <c r="A50" s="48"/>
      <c r="B50" s="1232"/>
      <c r="C50" s="1233"/>
      <c r="D50" s="62"/>
      <c r="E50" s="1214" t="s">
        <v>16</v>
      </c>
      <c r="F50" s="1214"/>
      <c r="G50" s="1214"/>
      <c r="H50" s="1214"/>
      <c r="I50" s="1214"/>
      <c r="J50" s="1215"/>
      <c r="K50" s="63">
        <v>11</v>
      </c>
      <c r="L50" s="64">
        <v>11</v>
      </c>
      <c r="M50" s="64">
        <v>7</v>
      </c>
      <c r="N50" s="64">
        <v>3</v>
      </c>
      <c r="O50" s="65">
        <v>4</v>
      </c>
      <c r="P50" s="48"/>
      <c r="Q50" s="48"/>
      <c r="R50" s="48"/>
      <c r="S50" s="48"/>
      <c r="T50" s="48"/>
      <c r="U50" s="48"/>
    </row>
    <row r="51" spans="1:21" ht="30.75" customHeight="1" x14ac:dyDescent="0.15">
      <c r="A51" s="48"/>
      <c r="B51" s="1234"/>
      <c r="C51" s="1235"/>
      <c r="D51" s="66"/>
      <c r="E51" s="1214" t="s">
        <v>17</v>
      </c>
      <c r="F51" s="1214"/>
      <c r="G51" s="1214"/>
      <c r="H51" s="1214"/>
      <c r="I51" s="1214"/>
      <c r="J51" s="1215"/>
      <c r="K51" s="63">
        <v>0</v>
      </c>
      <c r="L51" s="64">
        <v>0</v>
      </c>
      <c r="M51" s="64" t="s">
        <v>512</v>
      </c>
      <c r="N51" s="64" t="s">
        <v>512</v>
      </c>
      <c r="O51" s="65">
        <v>1</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1506</v>
      </c>
      <c r="L52" s="64">
        <v>1529</v>
      </c>
      <c r="M52" s="64">
        <v>1503</v>
      </c>
      <c r="N52" s="64">
        <v>1483</v>
      </c>
      <c r="O52" s="65">
        <v>1372</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561</v>
      </c>
      <c r="L53" s="69">
        <v>507</v>
      </c>
      <c r="M53" s="69">
        <v>465</v>
      </c>
      <c r="N53" s="69">
        <v>505</v>
      </c>
      <c r="O53" s="70">
        <v>626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HFwALRpw/zekCvNzTyMXEb4M+wrZClACPK9Nkc7zF5gU+mfnzNf+vuuvSdRgLhYyL7VdcWBGvpoNZMjESv78Q==" saltValue="I0KJLLDsDLiU42Go1YzQ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50" t="s">
        <v>29</v>
      </c>
      <c r="C41" s="1251"/>
      <c r="D41" s="102"/>
      <c r="E41" s="1252" t="s">
        <v>30</v>
      </c>
      <c r="F41" s="1252"/>
      <c r="G41" s="1252"/>
      <c r="H41" s="1253"/>
      <c r="I41" s="103">
        <v>18682</v>
      </c>
      <c r="J41" s="104">
        <v>19039</v>
      </c>
      <c r="K41" s="104">
        <v>19522</v>
      </c>
      <c r="L41" s="104">
        <v>19886</v>
      </c>
      <c r="M41" s="105">
        <v>21336</v>
      </c>
    </row>
    <row r="42" spans="2:13" ht="27.75" customHeight="1" x14ac:dyDescent="0.15">
      <c r="B42" s="1240"/>
      <c r="C42" s="1241"/>
      <c r="D42" s="106"/>
      <c r="E42" s="1244" t="s">
        <v>31</v>
      </c>
      <c r="F42" s="1244"/>
      <c r="G42" s="1244"/>
      <c r="H42" s="1245"/>
      <c r="I42" s="107">
        <v>271</v>
      </c>
      <c r="J42" s="108">
        <v>528</v>
      </c>
      <c r="K42" s="108">
        <v>793</v>
      </c>
      <c r="L42" s="108">
        <v>880</v>
      </c>
      <c r="M42" s="109">
        <v>1561</v>
      </c>
    </row>
    <row r="43" spans="2:13" ht="27.75" customHeight="1" x14ac:dyDescent="0.15">
      <c r="B43" s="1240"/>
      <c r="C43" s="1241"/>
      <c r="D43" s="106"/>
      <c r="E43" s="1244" t="s">
        <v>32</v>
      </c>
      <c r="F43" s="1244"/>
      <c r="G43" s="1244"/>
      <c r="H43" s="1245"/>
      <c r="I43" s="107">
        <v>630</v>
      </c>
      <c r="J43" s="108">
        <v>454</v>
      </c>
      <c r="K43" s="108">
        <v>356</v>
      </c>
      <c r="L43" s="108">
        <v>336</v>
      </c>
      <c r="M43" s="109">
        <v>295</v>
      </c>
    </row>
    <row r="44" spans="2:13" ht="27.75" customHeight="1" x14ac:dyDescent="0.15">
      <c r="B44" s="1240"/>
      <c r="C44" s="1241"/>
      <c r="D44" s="106"/>
      <c r="E44" s="1244" t="s">
        <v>33</v>
      </c>
      <c r="F44" s="1244"/>
      <c r="G44" s="1244"/>
      <c r="H44" s="1245"/>
      <c r="I44" s="107">
        <v>376</v>
      </c>
      <c r="J44" s="108">
        <v>307</v>
      </c>
      <c r="K44" s="108">
        <v>247</v>
      </c>
      <c r="L44" s="108">
        <v>188</v>
      </c>
      <c r="M44" s="109">
        <v>148</v>
      </c>
    </row>
    <row r="45" spans="2:13" ht="27.75" customHeight="1" x14ac:dyDescent="0.15">
      <c r="B45" s="1240"/>
      <c r="C45" s="1241"/>
      <c r="D45" s="106"/>
      <c r="E45" s="1244" t="s">
        <v>34</v>
      </c>
      <c r="F45" s="1244"/>
      <c r="G45" s="1244"/>
      <c r="H45" s="1245"/>
      <c r="I45" s="107">
        <v>4730</v>
      </c>
      <c r="J45" s="108">
        <v>4659</v>
      </c>
      <c r="K45" s="108">
        <v>4492</v>
      </c>
      <c r="L45" s="108">
        <v>4400</v>
      </c>
      <c r="M45" s="109">
        <v>4328</v>
      </c>
    </row>
    <row r="46" spans="2:13" ht="27.75" customHeight="1" x14ac:dyDescent="0.15">
      <c r="B46" s="1240"/>
      <c r="C46" s="1241"/>
      <c r="D46" s="110"/>
      <c r="E46" s="1244" t="s">
        <v>35</v>
      </c>
      <c r="F46" s="1244"/>
      <c r="G46" s="1244"/>
      <c r="H46" s="1245"/>
      <c r="I46" s="107">
        <v>54</v>
      </c>
      <c r="J46" s="108">
        <v>50</v>
      </c>
      <c r="K46" s="108">
        <v>46</v>
      </c>
      <c r="L46" s="108">
        <v>42</v>
      </c>
      <c r="M46" s="109">
        <v>199</v>
      </c>
    </row>
    <row r="47" spans="2:13" ht="27.75" customHeight="1" x14ac:dyDescent="0.15">
      <c r="B47" s="1240"/>
      <c r="C47" s="1241"/>
      <c r="D47" s="111"/>
      <c r="E47" s="1254" t="s">
        <v>36</v>
      </c>
      <c r="F47" s="1255"/>
      <c r="G47" s="1255"/>
      <c r="H47" s="1256"/>
      <c r="I47" s="107" t="s">
        <v>512</v>
      </c>
      <c r="J47" s="108" t="s">
        <v>512</v>
      </c>
      <c r="K47" s="108" t="s">
        <v>512</v>
      </c>
      <c r="L47" s="108" t="s">
        <v>512</v>
      </c>
      <c r="M47" s="109" t="s">
        <v>512</v>
      </c>
    </row>
    <row r="48" spans="2:13" ht="27.75" customHeight="1" x14ac:dyDescent="0.15">
      <c r="B48" s="1240"/>
      <c r="C48" s="1241"/>
      <c r="D48" s="106"/>
      <c r="E48" s="1244" t="s">
        <v>37</v>
      </c>
      <c r="F48" s="1244"/>
      <c r="G48" s="1244"/>
      <c r="H48" s="1245"/>
      <c r="I48" s="107" t="s">
        <v>512</v>
      </c>
      <c r="J48" s="108" t="s">
        <v>512</v>
      </c>
      <c r="K48" s="108" t="s">
        <v>512</v>
      </c>
      <c r="L48" s="108" t="s">
        <v>512</v>
      </c>
      <c r="M48" s="109" t="s">
        <v>512</v>
      </c>
    </row>
    <row r="49" spans="2:13" ht="27.75" customHeight="1" x14ac:dyDescent="0.15">
      <c r="B49" s="1242"/>
      <c r="C49" s="1243"/>
      <c r="D49" s="106"/>
      <c r="E49" s="1244" t="s">
        <v>38</v>
      </c>
      <c r="F49" s="1244"/>
      <c r="G49" s="1244"/>
      <c r="H49" s="1245"/>
      <c r="I49" s="107" t="s">
        <v>512</v>
      </c>
      <c r="J49" s="108" t="s">
        <v>512</v>
      </c>
      <c r="K49" s="108" t="s">
        <v>512</v>
      </c>
      <c r="L49" s="108" t="s">
        <v>512</v>
      </c>
      <c r="M49" s="109" t="s">
        <v>512</v>
      </c>
    </row>
    <row r="50" spans="2:13" ht="27.75" customHeight="1" x14ac:dyDescent="0.15">
      <c r="B50" s="1238" t="s">
        <v>39</v>
      </c>
      <c r="C50" s="1239"/>
      <c r="D50" s="112"/>
      <c r="E50" s="1244" t="s">
        <v>40</v>
      </c>
      <c r="F50" s="1244"/>
      <c r="G50" s="1244"/>
      <c r="H50" s="1245"/>
      <c r="I50" s="107">
        <v>4310</v>
      </c>
      <c r="J50" s="108">
        <v>4572</v>
      </c>
      <c r="K50" s="108">
        <v>5040</v>
      </c>
      <c r="L50" s="108">
        <v>5109</v>
      </c>
      <c r="M50" s="109">
        <v>3964</v>
      </c>
    </row>
    <row r="51" spans="2:13" ht="27.75" customHeight="1" x14ac:dyDescent="0.15">
      <c r="B51" s="1240"/>
      <c r="C51" s="1241"/>
      <c r="D51" s="106"/>
      <c r="E51" s="1244" t="s">
        <v>41</v>
      </c>
      <c r="F51" s="1244"/>
      <c r="G51" s="1244"/>
      <c r="H51" s="1245"/>
      <c r="I51" s="107">
        <v>1298</v>
      </c>
      <c r="J51" s="108">
        <v>1206</v>
      </c>
      <c r="K51" s="108">
        <v>1305</v>
      </c>
      <c r="L51" s="108">
        <v>1274</v>
      </c>
      <c r="M51" s="109">
        <v>1315</v>
      </c>
    </row>
    <row r="52" spans="2:13" ht="27.75" customHeight="1" x14ac:dyDescent="0.15">
      <c r="B52" s="1242"/>
      <c r="C52" s="1243"/>
      <c r="D52" s="106"/>
      <c r="E52" s="1244" t="s">
        <v>42</v>
      </c>
      <c r="F52" s="1244"/>
      <c r="G52" s="1244"/>
      <c r="H52" s="1245"/>
      <c r="I52" s="107">
        <v>15860</v>
      </c>
      <c r="J52" s="108">
        <v>15992</v>
      </c>
      <c r="K52" s="108">
        <v>16046</v>
      </c>
      <c r="L52" s="108">
        <v>15996</v>
      </c>
      <c r="M52" s="109">
        <v>16566</v>
      </c>
    </row>
    <row r="53" spans="2:13" ht="27.75" customHeight="1" thickBot="1" x14ac:dyDescent="0.2">
      <c r="B53" s="1246" t="s">
        <v>43</v>
      </c>
      <c r="C53" s="1247"/>
      <c r="D53" s="113"/>
      <c r="E53" s="1248" t="s">
        <v>44</v>
      </c>
      <c r="F53" s="1248"/>
      <c r="G53" s="1248"/>
      <c r="H53" s="1249"/>
      <c r="I53" s="114">
        <v>3274</v>
      </c>
      <c r="J53" s="115">
        <v>3268</v>
      </c>
      <c r="K53" s="115">
        <v>3065</v>
      </c>
      <c r="L53" s="115">
        <v>3353</v>
      </c>
      <c r="M53" s="116">
        <v>6021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qepp5UbVS2X1bs+0/86k1Ensd/vCJ0AWn/Ih9WEebBs6wOMvQi5jUGF1fEOBW4sIAORl5TlkxjhMKs0w9w7Pw==" saltValue="5Nvl7xXcTl38kfjOXzwh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47</v>
      </c>
      <c r="D55" s="1265"/>
      <c r="E55" s="1266"/>
      <c r="F55" s="128">
        <v>1503</v>
      </c>
      <c r="G55" s="128">
        <v>1490</v>
      </c>
      <c r="H55" s="129">
        <v>1275</v>
      </c>
    </row>
    <row r="56" spans="2:8" ht="52.5" customHeight="1" x14ac:dyDescent="0.15">
      <c r="B56" s="130"/>
      <c r="C56" s="1267" t="s">
        <v>48</v>
      </c>
      <c r="D56" s="1267"/>
      <c r="E56" s="1268"/>
      <c r="F56" s="131">
        <v>1</v>
      </c>
      <c r="G56" s="131">
        <v>1</v>
      </c>
      <c r="H56" s="132">
        <v>1</v>
      </c>
    </row>
    <row r="57" spans="2:8" ht="53.25" customHeight="1" x14ac:dyDescent="0.15">
      <c r="B57" s="130"/>
      <c r="C57" s="1269" t="s">
        <v>49</v>
      </c>
      <c r="D57" s="1269"/>
      <c r="E57" s="1270"/>
      <c r="F57" s="133">
        <v>3034</v>
      </c>
      <c r="G57" s="133">
        <v>3052</v>
      </c>
      <c r="H57" s="134">
        <v>2218</v>
      </c>
    </row>
    <row r="58" spans="2:8" ht="45.75" customHeight="1" x14ac:dyDescent="0.15">
      <c r="B58" s="135"/>
      <c r="C58" s="1257" t="s">
        <v>587</v>
      </c>
      <c r="D58" s="1258"/>
      <c r="E58" s="1259"/>
      <c r="F58" s="136">
        <v>2822</v>
      </c>
      <c r="G58" s="136">
        <v>2676</v>
      </c>
      <c r="H58" s="137">
        <v>1724</v>
      </c>
    </row>
    <row r="59" spans="2:8" ht="45.75" customHeight="1" x14ac:dyDescent="0.15">
      <c r="B59" s="135"/>
      <c r="C59" s="1257" t="s">
        <v>588</v>
      </c>
      <c r="D59" s="1258"/>
      <c r="E59" s="1259"/>
      <c r="F59" s="136">
        <v>144</v>
      </c>
      <c r="G59" s="136">
        <v>234</v>
      </c>
      <c r="H59" s="137">
        <v>219</v>
      </c>
    </row>
    <row r="60" spans="2:8" ht="45.75" customHeight="1" x14ac:dyDescent="0.15">
      <c r="B60" s="135"/>
      <c r="C60" s="1257" t="s">
        <v>589</v>
      </c>
      <c r="D60" s="1258"/>
      <c r="E60" s="1259"/>
      <c r="F60" s="136" t="s">
        <v>592</v>
      </c>
      <c r="G60" s="136" t="s">
        <v>592</v>
      </c>
      <c r="H60" s="137">
        <v>132</v>
      </c>
    </row>
    <row r="61" spans="2:8" ht="45.75" customHeight="1" x14ac:dyDescent="0.15">
      <c r="B61" s="135"/>
      <c r="C61" s="1257" t="s">
        <v>590</v>
      </c>
      <c r="D61" s="1258"/>
      <c r="E61" s="1259"/>
      <c r="F61" s="136">
        <v>43</v>
      </c>
      <c r="G61" s="136">
        <v>130</v>
      </c>
      <c r="H61" s="137">
        <v>128</v>
      </c>
    </row>
    <row r="62" spans="2:8" ht="45.75" customHeight="1" thickBot="1" x14ac:dyDescent="0.2">
      <c r="B62" s="138"/>
      <c r="C62" s="1260" t="s">
        <v>591</v>
      </c>
      <c r="D62" s="1261"/>
      <c r="E62" s="1262"/>
      <c r="F62" s="139">
        <v>15</v>
      </c>
      <c r="G62" s="139">
        <v>12</v>
      </c>
      <c r="H62" s="140">
        <v>15</v>
      </c>
    </row>
    <row r="63" spans="2:8" ht="52.5" customHeight="1" thickBot="1" x14ac:dyDescent="0.2">
      <c r="B63" s="141"/>
      <c r="C63" s="1263" t="s">
        <v>50</v>
      </c>
      <c r="D63" s="1263"/>
      <c r="E63" s="1264"/>
      <c r="F63" s="142">
        <v>4538</v>
      </c>
      <c r="G63" s="142">
        <v>4543</v>
      </c>
      <c r="H63" s="143">
        <v>3494</v>
      </c>
    </row>
    <row r="64" spans="2:8" ht="15" customHeight="1" x14ac:dyDescent="0.15"/>
  </sheetData>
  <sheetProtection algorithmName="SHA-512" hashValue="+zvH4LS9VBbEbwxqcHgUsApICBrJs6J+GvWLdWhLvaSutOsZln3Z9Be8+Dq3hU8MLU5gJaRqFR51tO5h5MfhWw==" saltValue="VBA7bNFYgYF+hxyHzcEz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21095</v>
      </c>
      <c r="E3" s="162"/>
      <c r="F3" s="163">
        <v>44504</v>
      </c>
      <c r="G3" s="164"/>
      <c r="H3" s="165"/>
    </row>
    <row r="4" spans="1:8" x14ac:dyDescent="0.15">
      <c r="A4" s="166"/>
      <c r="B4" s="167"/>
      <c r="C4" s="168"/>
      <c r="D4" s="169">
        <v>16197</v>
      </c>
      <c r="E4" s="170"/>
      <c r="F4" s="171">
        <v>25876</v>
      </c>
      <c r="G4" s="172"/>
      <c r="H4" s="173"/>
    </row>
    <row r="5" spans="1:8" x14ac:dyDescent="0.15">
      <c r="A5" s="154" t="s">
        <v>545</v>
      </c>
      <c r="B5" s="159"/>
      <c r="C5" s="160"/>
      <c r="D5" s="161">
        <v>32227</v>
      </c>
      <c r="E5" s="162"/>
      <c r="F5" s="163">
        <v>47820</v>
      </c>
      <c r="G5" s="164"/>
      <c r="H5" s="165"/>
    </row>
    <row r="6" spans="1:8" x14ac:dyDescent="0.15">
      <c r="A6" s="166"/>
      <c r="B6" s="167"/>
      <c r="C6" s="168"/>
      <c r="D6" s="169">
        <v>22186</v>
      </c>
      <c r="E6" s="170"/>
      <c r="F6" s="171">
        <v>25855</v>
      </c>
      <c r="G6" s="172"/>
      <c r="H6" s="173"/>
    </row>
    <row r="7" spans="1:8" x14ac:dyDescent="0.15">
      <c r="A7" s="154" t="s">
        <v>546</v>
      </c>
      <c r="B7" s="159"/>
      <c r="C7" s="160"/>
      <c r="D7" s="161">
        <v>32046</v>
      </c>
      <c r="E7" s="162"/>
      <c r="F7" s="163">
        <v>41934</v>
      </c>
      <c r="G7" s="164"/>
      <c r="H7" s="165"/>
    </row>
    <row r="8" spans="1:8" x14ac:dyDescent="0.15">
      <c r="A8" s="166"/>
      <c r="B8" s="167"/>
      <c r="C8" s="168"/>
      <c r="D8" s="169">
        <v>20976</v>
      </c>
      <c r="E8" s="170"/>
      <c r="F8" s="171">
        <v>23352</v>
      </c>
      <c r="G8" s="172"/>
      <c r="H8" s="173"/>
    </row>
    <row r="9" spans="1:8" x14ac:dyDescent="0.15">
      <c r="A9" s="154" t="s">
        <v>547</v>
      </c>
      <c r="B9" s="159"/>
      <c r="C9" s="160"/>
      <c r="D9" s="161">
        <v>37691</v>
      </c>
      <c r="E9" s="162"/>
      <c r="F9" s="163">
        <v>45588</v>
      </c>
      <c r="G9" s="164"/>
      <c r="H9" s="165"/>
    </row>
    <row r="10" spans="1:8" x14ac:dyDescent="0.15">
      <c r="A10" s="166"/>
      <c r="B10" s="167"/>
      <c r="C10" s="168"/>
      <c r="D10" s="169">
        <v>32994</v>
      </c>
      <c r="E10" s="170"/>
      <c r="F10" s="171">
        <v>24150</v>
      </c>
      <c r="G10" s="172"/>
      <c r="H10" s="173"/>
    </row>
    <row r="11" spans="1:8" x14ac:dyDescent="0.15">
      <c r="A11" s="154" t="s">
        <v>548</v>
      </c>
      <c r="B11" s="159"/>
      <c r="C11" s="160"/>
      <c r="D11" s="161">
        <v>71997</v>
      </c>
      <c r="E11" s="162"/>
      <c r="F11" s="163">
        <v>45483</v>
      </c>
      <c r="G11" s="164"/>
      <c r="H11" s="165"/>
    </row>
    <row r="12" spans="1:8" x14ac:dyDescent="0.15">
      <c r="A12" s="166"/>
      <c r="B12" s="167"/>
      <c r="C12" s="174"/>
      <c r="D12" s="169">
        <v>64507</v>
      </c>
      <c r="E12" s="170"/>
      <c r="F12" s="171">
        <v>24241</v>
      </c>
      <c r="G12" s="172"/>
      <c r="H12" s="173"/>
    </row>
    <row r="13" spans="1:8" x14ac:dyDescent="0.15">
      <c r="A13" s="154"/>
      <c r="B13" s="159"/>
      <c r="C13" s="175"/>
      <c r="D13" s="176">
        <v>39011</v>
      </c>
      <c r="E13" s="177"/>
      <c r="F13" s="178">
        <v>45066</v>
      </c>
      <c r="G13" s="179"/>
      <c r="H13" s="165"/>
    </row>
    <row r="14" spans="1:8" x14ac:dyDescent="0.15">
      <c r="A14" s="166"/>
      <c r="B14" s="167"/>
      <c r="C14" s="168"/>
      <c r="D14" s="169">
        <v>31372</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6.47</v>
      </c>
      <c r="C19" s="180">
        <f>ROUND(VALUE(SUBSTITUTE(実質収支比率等に係る経年分析!G$48,"▲","-")),2)</f>
        <v>7.26</v>
      </c>
      <c r="D19" s="180">
        <f>ROUND(VALUE(SUBSTITUTE(実質収支比率等に係る経年分析!H$48,"▲","-")),2)</f>
        <v>5.55</v>
      </c>
      <c r="E19" s="180">
        <f>ROUND(VALUE(SUBSTITUTE(実質収支比率等に係る経年分析!I$48,"▲","-")),2)</f>
        <v>4.45</v>
      </c>
      <c r="F19" s="180">
        <f>ROUND(VALUE(SUBSTITUTE(実質収支比率等に係る経年分析!J$48,"▲","-")),2)</f>
        <v>7.44</v>
      </c>
    </row>
    <row r="20" spans="1:11" x14ac:dyDescent="0.15">
      <c r="A20" s="180" t="s">
        <v>54</v>
      </c>
      <c r="B20" s="180">
        <f>ROUND(VALUE(SUBSTITUTE(実質収支比率等に係る経年分析!F$47,"▲","-")),2)</f>
        <v>9.07</v>
      </c>
      <c r="C20" s="180">
        <f>ROUND(VALUE(SUBSTITUTE(実質収支比率等に係る経年分析!G$47,"▲","-")),2)</f>
        <v>8.8000000000000007</v>
      </c>
      <c r="D20" s="180">
        <f>ROUND(VALUE(SUBSTITUTE(実質収支比率等に係る経年分析!H$47,"▲","-")),2)</f>
        <v>9.8000000000000007</v>
      </c>
      <c r="E20" s="180">
        <f>ROUND(VALUE(SUBSTITUTE(実質収支比率等に係る経年分析!I$47,"▲","-")),2)</f>
        <v>9.6999999999999993</v>
      </c>
      <c r="F20" s="180">
        <f>ROUND(VALUE(SUBSTITUTE(実質収支比率等に係る経年分析!J$47,"▲","-")),2)</f>
        <v>8.14</v>
      </c>
    </row>
    <row r="21" spans="1:11" x14ac:dyDescent="0.15">
      <c r="A21" s="180" t="s">
        <v>55</v>
      </c>
      <c r="B21" s="180">
        <f>IF(ISNUMBER(VALUE(SUBSTITUTE(実質収支比率等に係る経年分析!F$49,"▲","-"))),ROUND(VALUE(SUBSTITUTE(実質収支比率等に係る経年分析!F$49,"▲","-")),2),NA())</f>
        <v>-0.62</v>
      </c>
      <c r="C21" s="180">
        <f>IF(ISNUMBER(VALUE(SUBSTITUTE(実質収支比率等に係る経年分析!G$49,"▲","-"))),ROUND(VALUE(SUBSTITUTE(実質収支比率等に係る経年分析!G$49,"▲","-")),2),NA())</f>
        <v>0.72</v>
      </c>
      <c r="D21" s="180">
        <f>IF(ISNUMBER(VALUE(SUBSTITUTE(実質収支比率等に係る経年分析!H$49,"▲","-"))),ROUND(VALUE(SUBSTITUTE(実質収支比率等に係る経年分析!H$49,"▲","-")),2),NA())</f>
        <v>-0.65</v>
      </c>
      <c r="E21" s="180">
        <f>IF(ISNUMBER(VALUE(SUBSTITUTE(実質収支比率等に係る経年分析!I$49,"▲","-"))),ROUND(VALUE(SUBSTITUTE(実質収支比率等に係る経年分析!I$49,"▲","-")),2),NA())</f>
        <v>-1.18</v>
      </c>
      <c r="F21" s="180">
        <f>IF(ISNUMBER(VALUE(SUBSTITUTE(実質収支比率等に係る経年分析!J$49,"▲","-"))),ROUND(VALUE(SUBSTITUTE(実質収支比率等に係る経年分析!J$49,"▲","-")),2),NA())</f>
        <v>1.46</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2.0699999999999998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v>
      </c>
    </row>
    <row r="35" spans="1:16" x14ac:dyDescent="0.15">
      <c r="A35" s="181" t="str">
        <f>IF(連結実質赤字比率に係る赤字・黒字の構成分析!C$35="",NA(),連結実質赤字比率に係る赤字・黒字の構成分析!C$35)</f>
        <v>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0.56999999999999995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4.4400000000000004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7.43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1506</v>
      </c>
      <c r="E42" s="182"/>
      <c r="F42" s="182"/>
      <c r="G42" s="182">
        <f>'実質公債費比率（分子）の構造'!L$52</f>
        <v>1529</v>
      </c>
      <c r="H42" s="182"/>
      <c r="I42" s="182"/>
      <c r="J42" s="182">
        <f>'実質公債費比率（分子）の構造'!M$52</f>
        <v>1503</v>
      </c>
      <c r="K42" s="182"/>
      <c r="L42" s="182"/>
      <c r="M42" s="182">
        <f>'実質公債費比率（分子）の構造'!N$52</f>
        <v>1483</v>
      </c>
      <c r="N42" s="182"/>
      <c r="O42" s="182"/>
      <c r="P42" s="182">
        <f>'実質公債費比率（分子）の構造'!O$52</f>
        <v>1372</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1</v>
      </c>
      <c r="O43" s="182"/>
      <c r="P43" s="182"/>
    </row>
    <row r="44" spans="1:16" x14ac:dyDescent="0.15">
      <c r="A44" s="182" t="s">
        <v>64</v>
      </c>
      <c r="B44" s="182">
        <f>'実質公債費比率（分子）の構造'!K$50</f>
        <v>11</v>
      </c>
      <c r="C44" s="182"/>
      <c r="D44" s="182"/>
      <c r="E44" s="182">
        <f>'実質公債費比率（分子）の構造'!L$50</f>
        <v>11</v>
      </c>
      <c r="F44" s="182"/>
      <c r="G44" s="182"/>
      <c r="H44" s="182">
        <f>'実質公債費比率（分子）の構造'!M$50</f>
        <v>7</v>
      </c>
      <c r="I44" s="182"/>
      <c r="J44" s="182"/>
      <c r="K44" s="182">
        <f>'実質公債費比率（分子）の構造'!N$50</f>
        <v>3</v>
      </c>
      <c r="L44" s="182"/>
      <c r="M44" s="182"/>
      <c r="N44" s="182">
        <f>'実質公債費比率（分子）の構造'!O$50</f>
        <v>4</v>
      </c>
      <c r="O44" s="182"/>
      <c r="P44" s="182"/>
    </row>
    <row r="45" spans="1:16" x14ac:dyDescent="0.15">
      <c r="A45" s="182" t="s">
        <v>65</v>
      </c>
      <c r="B45" s="182">
        <f>'実質公債費比率（分子）の構造'!K$49</f>
        <v>78</v>
      </c>
      <c r="C45" s="182"/>
      <c r="D45" s="182"/>
      <c r="E45" s="182">
        <f>'実質公債費比率（分子）の構造'!L$49</f>
        <v>70</v>
      </c>
      <c r="F45" s="182"/>
      <c r="G45" s="182"/>
      <c r="H45" s="182">
        <f>'実質公債費比率（分子）の構造'!M$49</f>
        <v>64</v>
      </c>
      <c r="I45" s="182"/>
      <c r="J45" s="182"/>
      <c r="K45" s="182">
        <f>'実質公債費比率（分子）の構造'!N$49</f>
        <v>60</v>
      </c>
      <c r="L45" s="182"/>
      <c r="M45" s="182"/>
      <c r="N45" s="182">
        <f>'実質公債費比率（分子）の構造'!O$49</f>
        <v>42</v>
      </c>
      <c r="O45" s="182"/>
      <c r="P45" s="182"/>
    </row>
    <row r="46" spans="1:16" x14ac:dyDescent="0.15">
      <c r="A46" s="182" t="s">
        <v>66</v>
      </c>
      <c r="B46" s="182">
        <f>'実質公債費比率（分子）の構造'!K$48</f>
        <v>63</v>
      </c>
      <c r="C46" s="182"/>
      <c r="D46" s="182"/>
      <c r="E46" s="182">
        <f>'実質公債費比率（分子）の構造'!L$48</f>
        <v>56</v>
      </c>
      <c r="F46" s="182"/>
      <c r="G46" s="182"/>
      <c r="H46" s="182">
        <f>'実質公債費比率（分子）の構造'!M$48</f>
        <v>22</v>
      </c>
      <c r="I46" s="182"/>
      <c r="J46" s="182"/>
      <c r="K46" s="182">
        <f>'実質公債費比率（分子）の構造'!N$48</f>
        <v>48</v>
      </c>
      <c r="L46" s="182"/>
      <c r="M46" s="182"/>
      <c r="N46" s="182">
        <f>'実質公債費比率（分子）の構造'!O$48</f>
        <v>38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1915</v>
      </c>
      <c r="C49" s="182"/>
      <c r="D49" s="182"/>
      <c r="E49" s="182">
        <f>'実質公債費比率（分子）の構造'!L$45</f>
        <v>1899</v>
      </c>
      <c r="F49" s="182"/>
      <c r="G49" s="182"/>
      <c r="H49" s="182">
        <f>'実質公債費比率（分子）の構造'!M$45</f>
        <v>1875</v>
      </c>
      <c r="I49" s="182"/>
      <c r="J49" s="182"/>
      <c r="K49" s="182">
        <f>'実質公債費比率（分子）の構造'!N$45</f>
        <v>1877</v>
      </c>
      <c r="L49" s="182"/>
      <c r="M49" s="182"/>
      <c r="N49" s="182">
        <f>'実質公債費比率（分子）の構造'!O$45</f>
        <v>1913</v>
      </c>
      <c r="O49" s="182"/>
      <c r="P49" s="182"/>
    </row>
    <row r="50" spans="1:16" x14ac:dyDescent="0.15">
      <c r="A50" s="182" t="s">
        <v>70</v>
      </c>
      <c r="B50" s="182" t="e">
        <f>NA()</f>
        <v>#N/A</v>
      </c>
      <c r="C50" s="182">
        <f>IF(ISNUMBER('実質公債費比率（分子）の構造'!K$53),'実質公債費比率（分子）の構造'!K$53,NA())</f>
        <v>561</v>
      </c>
      <c r="D50" s="182" t="e">
        <f>NA()</f>
        <v>#N/A</v>
      </c>
      <c r="E50" s="182" t="e">
        <f>NA()</f>
        <v>#N/A</v>
      </c>
      <c r="F50" s="182">
        <f>IF(ISNUMBER('実質公債費比率（分子）の構造'!L$53),'実質公債費比率（分子）の構造'!L$53,NA())</f>
        <v>507</v>
      </c>
      <c r="G50" s="182" t="e">
        <f>NA()</f>
        <v>#N/A</v>
      </c>
      <c r="H50" s="182" t="e">
        <f>NA()</f>
        <v>#N/A</v>
      </c>
      <c r="I50" s="182">
        <f>IF(ISNUMBER('実質公債費比率（分子）の構造'!M$53),'実質公債費比率（分子）の構造'!M$53,NA())</f>
        <v>465</v>
      </c>
      <c r="J50" s="182" t="e">
        <f>NA()</f>
        <v>#N/A</v>
      </c>
      <c r="K50" s="182" t="e">
        <f>NA()</f>
        <v>#N/A</v>
      </c>
      <c r="L50" s="182">
        <f>IF(ISNUMBER('実質公債費比率（分子）の構造'!N$53),'実質公債費比率（分子）の構造'!N$53,NA())</f>
        <v>505</v>
      </c>
      <c r="M50" s="182" t="e">
        <f>NA()</f>
        <v>#N/A</v>
      </c>
      <c r="N50" s="182" t="e">
        <f>NA()</f>
        <v>#N/A</v>
      </c>
      <c r="O50" s="182">
        <f>IF(ISNUMBER('実質公債費比率（分子）の構造'!O$53),'実質公債費比率（分子）の構造'!O$53,NA())</f>
        <v>626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15860</v>
      </c>
      <c r="E56" s="181"/>
      <c r="F56" s="181"/>
      <c r="G56" s="181">
        <f>'将来負担比率（分子）の構造'!J$52</f>
        <v>15992</v>
      </c>
      <c r="H56" s="181"/>
      <c r="I56" s="181"/>
      <c r="J56" s="181">
        <f>'将来負担比率（分子）の構造'!K$52</f>
        <v>16046</v>
      </c>
      <c r="K56" s="181"/>
      <c r="L56" s="181"/>
      <c r="M56" s="181">
        <f>'将来負担比率（分子）の構造'!L$52</f>
        <v>15996</v>
      </c>
      <c r="N56" s="181"/>
      <c r="O56" s="181"/>
      <c r="P56" s="181">
        <f>'将来負担比率（分子）の構造'!M$52</f>
        <v>16566</v>
      </c>
    </row>
    <row r="57" spans="1:16" x14ac:dyDescent="0.15">
      <c r="A57" s="181" t="s">
        <v>41</v>
      </c>
      <c r="B57" s="181"/>
      <c r="C57" s="181"/>
      <c r="D57" s="181">
        <f>'将来負担比率（分子）の構造'!I$51</f>
        <v>1298</v>
      </c>
      <c r="E57" s="181"/>
      <c r="F57" s="181"/>
      <c r="G57" s="181">
        <f>'将来負担比率（分子）の構造'!J$51</f>
        <v>1206</v>
      </c>
      <c r="H57" s="181"/>
      <c r="I57" s="181"/>
      <c r="J57" s="181">
        <f>'将来負担比率（分子）の構造'!K$51</f>
        <v>1305</v>
      </c>
      <c r="K57" s="181"/>
      <c r="L57" s="181"/>
      <c r="M57" s="181">
        <f>'将来負担比率（分子）の構造'!L$51</f>
        <v>1274</v>
      </c>
      <c r="N57" s="181"/>
      <c r="O57" s="181"/>
      <c r="P57" s="181">
        <f>'将来負担比率（分子）の構造'!M$51</f>
        <v>1315</v>
      </c>
    </row>
    <row r="58" spans="1:16" x14ac:dyDescent="0.15">
      <c r="A58" s="181" t="s">
        <v>40</v>
      </c>
      <c r="B58" s="181"/>
      <c r="C58" s="181"/>
      <c r="D58" s="181">
        <f>'将来負担比率（分子）の構造'!I$50</f>
        <v>4310</v>
      </c>
      <c r="E58" s="181"/>
      <c r="F58" s="181"/>
      <c r="G58" s="181">
        <f>'将来負担比率（分子）の構造'!J$50</f>
        <v>4572</v>
      </c>
      <c r="H58" s="181"/>
      <c r="I58" s="181"/>
      <c r="J58" s="181">
        <f>'将来負担比率（分子）の構造'!K$50</f>
        <v>5040</v>
      </c>
      <c r="K58" s="181"/>
      <c r="L58" s="181"/>
      <c r="M58" s="181">
        <f>'将来負担比率（分子）の構造'!L$50</f>
        <v>5109</v>
      </c>
      <c r="N58" s="181"/>
      <c r="O58" s="181"/>
      <c r="P58" s="181">
        <f>'将来負担比率（分子）の構造'!M$50</f>
        <v>3964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54</v>
      </c>
      <c r="C61" s="181"/>
      <c r="D61" s="181"/>
      <c r="E61" s="181">
        <f>'将来負担比率（分子）の構造'!J$46</f>
        <v>50</v>
      </c>
      <c r="F61" s="181"/>
      <c r="G61" s="181"/>
      <c r="H61" s="181">
        <f>'将来負担比率（分子）の構造'!K$46</f>
        <v>46</v>
      </c>
      <c r="I61" s="181"/>
      <c r="J61" s="181"/>
      <c r="K61" s="181">
        <f>'将来負担比率（分子）の構造'!L$46</f>
        <v>42</v>
      </c>
      <c r="L61" s="181"/>
      <c r="M61" s="181"/>
      <c r="N61" s="181">
        <f>'将来負担比率（分子）の構造'!M$46</f>
        <v>199</v>
      </c>
      <c r="O61" s="181"/>
      <c r="P61" s="181"/>
    </row>
    <row r="62" spans="1:16" x14ac:dyDescent="0.15">
      <c r="A62" s="181" t="s">
        <v>34</v>
      </c>
      <c r="B62" s="181">
        <f>'将来負担比率（分子）の構造'!I$45</f>
        <v>4730</v>
      </c>
      <c r="C62" s="181"/>
      <c r="D62" s="181"/>
      <c r="E62" s="181">
        <f>'将来負担比率（分子）の構造'!J$45</f>
        <v>4659</v>
      </c>
      <c r="F62" s="181"/>
      <c r="G62" s="181"/>
      <c r="H62" s="181">
        <f>'将来負担比率（分子）の構造'!K$45</f>
        <v>4492</v>
      </c>
      <c r="I62" s="181"/>
      <c r="J62" s="181"/>
      <c r="K62" s="181">
        <f>'将来負担比率（分子）の構造'!L$45</f>
        <v>4400</v>
      </c>
      <c r="L62" s="181"/>
      <c r="M62" s="181"/>
      <c r="N62" s="181">
        <f>'将来負担比率（分子）の構造'!M$45</f>
        <v>4328</v>
      </c>
      <c r="O62" s="181"/>
      <c r="P62" s="181"/>
    </row>
    <row r="63" spans="1:16" x14ac:dyDescent="0.15">
      <c r="A63" s="181" t="s">
        <v>33</v>
      </c>
      <c r="B63" s="181">
        <f>'将来負担比率（分子）の構造'!I$44</f>
        <v>376</v>
      </c>
      <c r="C63" s="181"/>
      <c r="D63" s="181"/>
      <c r="E63" s="181">
        <f>'将来負担比率（分子）の構造'!J$44</f>
        <v>307</v>
      </c>
      <c r="F63" s="181"/>
      <c r="G63" s="181"/>
      <c r="H63" s="181">
        <f>'将来負担比率（分子）の構造'!K$44</f>
        <v>247</v>
      </c>
      <c r="I63" s="181"/>
      <c r="J63" s="181"/>
      <c r="K63" s="181">
        <f>'将来負担比率（分子）の構造'!L$44</f>
        <v>188</v>
      </c>
      <c r="L63" s="181"/>
      <c r="M63" s="181"/>
      <c r="N63" s="181">
        <f>'将来負担比率（分子）の構造'!M$44</f>
        <v>148</v>
      </c>
      <c r="O63" s="181"/>
      <c r="P63" s="181"/>
    </row>
    <row r="64" spans="1:16" x14ac:dyDescent="0.15">
      <c r="A64" s="181" t="s">
        <v>32</v>
      </c>
      <c r="B64" s="181">
        <f>'将来負担比率（分子）の構造'!I$43</f>
        <v>630</v>
      </c>
      <c r="C64" s="181"/>
      <c r="D64" s="181"/>
      <c r="E64" s="181">
        <f>'将来負担比率（分子）の構造'!J$43</f>
        <v>454</v>
      </c>
      <c r="F64" s="181"/>
      <c r="G64" s="181"/>
      <c r="H64" s="181">
        <f>'将来負担比率（分子）の構造'!K$43</f>
        <v>356</v>
      </c>
      <c r="I64" s="181"/>
      <c r="J64" s="181"/>
      <c r="K64" s="181">
        <f>'将来負担比率（分子）の構造'!L$43</f>
        <v>336</v>
      </c>
      <c r="L64" s="181"/>
      <c r="M64" s="181"/>
      <c r="N64" s="181">
        <f>'将来負担比率（分子）の構造'!M$43</f>
        <v>295</v>
      </c>
      <c r="O64" s="181"/>
      <c r="P64" s="181"/>
    </row>
    <row r="65" spans="1:16" x14ac:dyDescent="0.15">
      <c r="A65" s="181" t="s">
        <v>31</v>
      </c>
      <c r="B65" s="181">
        <f>'将来負担比率（分子）の構造'!I$42</f>
        <v>271</v>
      </c>
      <c r="C65" s="181"/>
      <c r="D65" s="181"/>
      <c r="E65" s="181">
        <f>'将来負担比率（分子）の構造'!J$42</f>
        <v>528</v>
      </c>
      <c r="F65" s="181"/>
      <c r="G65" s="181"/>
      <c r="H65" s="181">
        <f>'将来負担比率（分子）の構造'!K$42</f>
        <v>793</v>
      </c>
      <c r="I65" s="181"/>
      <c r="J65" s="181"/>
      <c r="K65" s="181">
        <f>'将来負担比率（分子）の構造'!L$42</f>
        <v>880</v>
      </c>
      <c r="L65" s="181"/>
      <c r="M65" s="181"/>
      <c r="N65" s="181">
        <f>'将来負担比率（分子）の構造'!M$42</f>
        <v>1561</v>
      </c>
      <c r="O65" s="181"/>
      <c r="P65" s="181"/>
    </row>
    <row r="66" spans="1:16" x14ac:dyDescent="0.15">
      <c r="A66" s="181" t="s">
        <v>30</v>
      </c>
      <c r="B66" s="181">
        <f>'将来負担比率（分子）の構造'!I$41</f>
        <v>18682</v>
      </c>
      <c r="C66" s="181"/>
      <c r="D66" s="181"/>
      <c r="E66" s="181">
        <f>'将来負担比率（分子）の構造'!J$41</f>
        <v>19039</v>
      </c>
      <c r="F66" s="181"/>
      <c r="G66" s="181"/>
      <c r="H66" s="181">
        <f>'将来負担比率（分子）の構造'!K$41</f>
        <v>19522</v>
      </c>
      <c r="I66" s="181"/>
      <c r="J66" s="181"/>
      <c r="K66" s="181">
        <f>'将来負担比率（分子）の構造'!L$41</f>
        <v>19886</v>
      </c>
      <c r="L66" s="181"/>
      <c r="M66" s="181"/>
      <c r="N66" s="181">
        <f>'将来負担比率（分子）の構造'!M$41</f>
        <v>21336</v>
      </c>
      <c r="O66" s="181"/>
      <c r="P66" s="181"/>
    </row>
    <row r="67" spans="1:16" x14ac:dyDescent="0.15">
      <c r="A67" s="181" t="s">
        <v>74</v>
      </c>
      <c r="B67" s="181" t="e">
        <f>NA()</f>
        <v>#N/A</v>
      </c>
      <c r="C67" s="181">
        <f>IF(ISNUMBER('将来負担比率（分子）の構造'!I$53), IF('将来負担比率（分子）の構造'!I$53 &lt; 0, 0, '将来負担比率（分子）の構造'!I$53), NA())</f>
        <v>3274</v>
      </c>
      <c r="D67" s="181" t="e">
        <f>NA()</f>
        <v>#N/A</v>
      </c>
      <c r="E67" s="181" t="e">
        <f>NA()</f>
        <v>#N/A</v>
      </c>
      <c r="F67" s="181">
        <f>IF(ISNUMBER('将来負担比率（分子）の構造'!J$53), IF('将来負担比率（分子）の構造'!J$53 &lt; 0, 0, '将来負担比率（分子）の構造'!J$53), NA())</f>
        <v>3268</v>
      </c>
      <c r="G67" s="181" t="e">
        <f>NA()</f>
        <v>#N/A</v>
      </c>
      <c r="H67" s="181" t="e">
        <f>NA()</f>
        <v>#N/A</v>
      </c>
      <c r="I67" s="181">
        <f>IF(ISNUMBER('将来負担比率（分子）の構造'!K$53), IF('将来負担比率（分子）の構造'!K$53 &lt; 0, 0, '将来負担比率（分子）の構造'!K$53), NA())</f>
        <v>3065</v>
      </c>
      <c r="J67" s="181" t="e">
        <f>NA()</f>
        <v>#N/A</v>
      </c>
      <c r="K67" s="181" t="e">
        <f>NA()</f>
        <v>#N/A</v>
      </c>
      <c r="L67" s="181">
        <f>IF(ISNUMBER('将来負担比率（分子）の構造'!L$53), IF('将来負担比率（分子）の構造'!L$53 &lt; 0, 0, '将来負担比率（分子）の構造'!L$53), NA())</f>
        <v>3353</v>
      </c>
      <c r="M67" s="181" t="e">
        <f>NA()</f>
        <v>#N/A</v>
      </c>
      <c r="N67" s="181" t="e">
        <f>NA()</f>
        <v>#N/A</v>
      </c>
      <c r="O67" s="181">
        <f>IF(ISNUMBER('将来負担比率（分子）の構造'!M$53), IF('将来負担比率（分子）の構造'!M$53 &lt; 0, 0, '将来負担比率（分子）の構造'!M$53), NA())</f>
        <v>6021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1503</v>
      </c>
      <c r="C72" s="185">
        <f>基金残高に係る経年分析!G55</f>
        <v>1490</v>
      </c>
      <c r="D72" s="185">
        <f>基金残高に係る経年分析!H55</f>
        <v>1275</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3034</v>
      </c>
      <c r="C74" s="185">
        <f>基金残高に係る経年分析!G57</f>
        <v>3052</v>
      </c>
      <c r="D74" s="185">
        <f>基金残高に係る経年分析!H57</f>
        <v>2218</v>
      </c>
    </row>
  </sheetData>
  <sheetProtection algorithmName="SHA-512" hashValue="JzgSq4DJtMGzX80LBC+yfLn/xzhQJZMK1Q88/31aRjZxspew+p0DfqrVYEJzEAbCv1ZejGyapzcMUbOEDQpuXg==" saltValue="Qmuq9APKSgBqDqSFom1T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2022-03-16T05:38:03Z</cp:lastPrinted>
  <dcterms:created xsi:type="dcterms:W3CDTF">2022-02-02T04:34:58Z</dcterms:created>
  <dcterms:modified xsi:type="dcterms:W3CDTF">2022-03-16T06:54:49Z</dcterms:modified>
  <cp:category/>
</cp:coreProperties>
</file>