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庶務係\岸\※　よく使用するフォルダー\物価高騰緊急対策事業\R5年度\R5物価高騰対策支援\要領\確定\"/>
    </mc:Choice>
  </mc:AlternateContent>
  <bookViews>
    <workbookView xWindow="0" yWindow="0" windowWidth="20715" windowHeight="9705" tabRatio="809" activeTab="5"/>
  </bookViews>
  <sheets>
    <sheet name="別紙1　実績調書（通所系）" sheetId="1" r:id="rId1"/>
    <sheet name="別紙1　実績調書（訪問系・相談系・地域生活支援・その他)" sheetId="4" r:id="rId2"/>
    <sheet name="別紙1-1　事業所名一覧（訪問系・相談系・地域生活支援その他）" sheetId="10" r:id="rId3"/>
    <sheet name="【記入例】別紙1　実績調書（通所系）" sheetId="6" r:id="rId4"/>
    <sheet name="【記入例】別紙1　実績調書（訪問系・相談系・地活・その他" sheetId="7" r:id="rId5"/>
    <sheet name="【記入例】紙1-1　事業所名一覧（訪問系・相談系・地域生活支援" sheetId="11" r:id="rId6"/>
  </sheets>
  <definedNames>
    <definedName name="_xlnm.Print_Area" localSheetId="3">'【記入例】別紙1　実績調書（通所系）'!$A$1:$J$41</definedName>
    <definedName name="_xlnm.Print_Area" localSheetId="0">'別紙1　実績調書（通所系）'!$A$1:$J$41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7" l="1"/>
  <c r="C7" i="4"/>
  <c r="G35" i="7" l="1"/>
  <c r="G34" i="7"/>
  <c r="E34" i="7"/>
  <c r="E35" i="7" s="1"/>
  <c r="E36" i="7" s="1"/>
  <c r="E7" i="7" s="1"/>
  <c r="I7" i="7" s="1"/>
  <c r="J22" i="7"/>
  <c r="H16" i="7"/>
  <c r="G31" i="6"/>
  <c r="G30" i="6"/>
  <c r="E30" i="6"/>
  <c r="E31" i="6" s="1"/>
  <c r="E32" i="6" s="1"/>
  <c r="E7" i="6" s="1"/>
  <c r="I16" i="6"/>
  <c r="H16" i="6"/>
  <c r="J16" i="6" s="1"/>
  <c r="C7" i="6" s="1"/>
  <c r="I7" i="6" s="1"/>
  <c r="G16" i="6"/>
  <c r="F16" i="6"/>
  <c r="E16" i="6"/>
  <c r="D16" i="6"/>
  <c r="J15" i="6"/>
  <c r="J22" i="4" l="1"/>
  <c r="G34" i="4"/>
  <c r="G35" i="4" s="1"/>
  <c r="E34" i="4"/>
  <c r="E35" i="4" s="1"/>
  <c r="G30" i="1"/>
  <c r="G31" i="1"/>
  <c r="E30" i="1"/>
  <c r="E31" i="1" s="1"/>
  <c r="H16" i="4"/>
  <c r="E32" i="1" l="1"/>
  <c r="E7" i="1" s="1"/>
  <c r="E36" i="4"/>
  <c r="E7" i="4" s="1"/>
  <c r="I7" i="4" s="1"/>
  <c r="J15" i="1" l="1"/>
  <c r="E16" i="1"/>
  <c r="F16" i="1"/>
  <c r="G16" i="1"/>
  <c r="H16" i="1"/>
  <c r="I16" i="1"/>
  <c r="D16" i="1"/>
  <c r="J16" i="1" l="1"/>
  <c r="C7" i="1" s="1"/>
  <c r="I7" i="1" l="1"/>
</calcChain>
</file>

<file path=xl/comments1.xml><?xml version="1.0" encoding="utf-8"?>
<comments xmlns="http://schemas.openxmlformats.org/spreadsheetml/2006/main">
  <authors>
    <author>清瀬市役所</author>
  </authors>
  <commentList>
    <comment ref="I7" authorId="0" shapeId="0">
      <text>
        <r>
          <rPr>
            <sz val="12"/>
            <color indexed="81"/>
            <rFont val="MS P ゴシック"/>
            <family val="3"/>
            <charset val="128"/>
          </rPr>
          <t>ここに表示された額が交付申請可能額です。別記第1号様式の交付申請額及び請求額はこの金額をご記入ください。</t>
        </r>
      </text>
    </comment>
    <comment ref="D15" authorId="0" shapeId="0">
      <text>
        <r>
          <rPr>
            <sz val="11"/>
            <color indexed="81"/>
            <rFont val="MS P ゴシック"/>
            <family val="3"/>
            <charset val="128"/>
          </rPr>
          <t>各月の定員数を入力してください。</t>
        </r>
      </text>
    </comment>
    <comment ref="E24" authorId="0" shapeId="0">
      <text>
        <r>
          <rPr>
            <sz val="12"/>
            <color indexed="81"/>
            <rFont val="MS P ゴシック"/>
            <family val="3"/>
            <charset val="128"/>
          </rPr>
          <t xml:space="preserve">各月に実際に支払った電気及びガス代、燃料代はガソリン及び軽油に支払った額を入力。
</t>
        </r>
        <r>
          <rPr>
            <b/>
            <sz val="12"/>
            <color indexed="81"/>
            <rFont val="MS P ゴシック"/>
            <family val="3"/>
            <charset val="128"/>
          </rPr>
          <t>※同一施設内に複数事業所があり一括して光熱費及び燃料費等を支出している場合は、事業所の定員や実施規模等を勘案して按分した額を記載する。按分率について指定はないが、説明のつく按分率にすること。</t>
        </r>
      </text>
    </comment>
  </commentList>
</comments>
</file>

<file path=xl/comments2.xml><?xml version="1.0" encoding="utf-8"?>
<comments xmlns="http://schemas.openxmlformats.org/spreadsheetml/2006/main">
  <authors>
    <author>清瀬市役所</author>
  </authors>
  <commentList>
    <comment ref="I7" authorId="0" shapeId="0">
      <text>
        <r>
          <rPr>
            <sz val="12"/>
            <color indexed="81"/>
            <rFont val="MS P ゴシック"/>
            <family val="3"/>
            <charset val="128"/>
          </rPr>
          <t>ここに表示された額が交付申請可能額です。別記第1号様式の交付申請額及び請求額はこの金額をご記入ください。</t>
        </r>
      </text>
    </comment>
    <comment ref="D16" authorId="0" shapeId="0">
      <text>
        <r>
          <rPr>
            <sz val="14"/>
            <color indexed="81"/>
            <rFont val="MS P ゴシック"/>
            <family val="3"/>
            <charset val="128"/>
          </rPr>
          <t>事業所の数を入力してください。
（注）令和５年４月１日から令和５年９月末までに指定を受けた事業所は含まない。</t>
        </r>
      </text>
    </comment>
    <comment ref="F22" authorId="0" shapeId="0">
      <text>
        <r>
          <rPr>
            <sz val="14"/>
            <color indexed="81"/>
            <rFont val="MS P ゴシック"/>
            <family val="3"/>
            <charset val="128"/>
          </rPr>
          <t>補助対象期間中に指定を受けた場合、指定を受けた月に要領の注２表の額を入力してください。</t>
        </r>
      </text>
    </comment>
    <comment ref="E28" authorId="0" shapeId="0">
      <text>
        <r>
          <rPr>
            <sz val="14"/>
            <color indexed="81"/>
            <rFont val="MS P ゴシック"/>
            <family val="3"/>
            <charset val="128"/>
          </rPr>
          <t xml:space="preserve">各月に実際に支払った電気及びガス代、燃料代はガソリン及び軽油に支払った額を入力。
</t>
        </r>
        <r>
          <rPr>
            <b/>
            <sz val="14"/>
            <color indexed="81"/>
            <rFont val="MS P ゴシック"/>
            <family val="3"/>
            <charset val="128"/>
          </rPr>
          <t>※同一施設内に複数事業所があり一括して光熱費及び燃料費等を支出している場合は、事業所の定員や実施規模等を勘案して按分した額を記載する。按分率について指定はないが、説明のつく按分率にすること。</t>
        </r>
      </text>
    </comment>
  </commentList>
</comments>
</file>

<file path=xl/sharedStrings.xml><?xml version="1.0" encoding="utf-8"?>
<sst xmlns="http://schemas.openxmlformats.org/spreadsheetml/2006/main" count="190" uniqueCount="75">
  <si>
    <t>別紙1-2</t>
    <rPh sb="0" eb="2">
      <t>ベッシ</t>
    </rPh>
    <phoneticPr fontId="5"/>
  </si>
  <si>
    <t>実績調書</t>
    <rPh sb="0" eb="2">
      <t>ジッセキ</t>
    </rPh>
    <rPh sb="2" eb="4">
      <t>チョウショ</t>
    </rPh>
    <phoneticPr fontId="5"/>
  </si>
  <si>
    <t>（円）</t>
    <rPh sb="1" eb="2">
      <t>エン</t>
    </rPh>
    <phoneticPr fontId="5"/>
  </si>
  <si>
    <t>（A）基準額</t>
    <rPh sb="3" eb="5">
      <t>キジュン</t>
    </rPh>
    <rPh sb="5" eb="6">
      <t>ガク</t>
    </rPh>
    <phoneticPr fontId="5"/>
  </si>
  <si>
    <t>⑤（B）と（D）とを比較して少ない額に補助率（E）を乗じた金額を積算額（F）とする。</t>
    <rPh sb="10" eb="12">
      <t>ヒカク</t>
    </rPh>
    <rPh sb="14" eb="15">
      <t>スク</t>
    </rPh>
    <rPh sb="17" eb="18">
      <t>ガク</t>
    </rPh>
    <rPh sb="32" eb="34">
      <t>セキサン</t>
    </rPh>
    <rPh sb="34" eb="35">
      <t>ガク</t>
    </rPh>
    <phoneticPr fontId="2"/>
  </si>
  <si>
    <t>４月</t>
    <phoneticPr fontId="5"/>
  </si>
  <si>
    <t>５月</t>
  </si>
  <si>
    <t>６月</t>
  </si>
  <si>
    <t>７月</t>
  </si>
  <si>
    <t>８月</t>
  </si>
  <si>
    <t>９月</t>
  </si>
  <si>
    <t>令和５年度　各月1日時点の定員数</t>
    <rPh sb="0" eb="2">
      <t>レイワ</t>
    </rPh>
    <rPh sb="3" eb="5">
      <t>ネンド</t>
    </rPh>
    <rPh sb="6" eb="8">
      <t>カクツキ</t>
    </rPh>
    <rPh sb="9" eb="10">
      <t>ヒ</t>
    </rPh>
    <rPh sb="10" eb="12">
      <t>ジテン</t>
    </rPh>
    <rPh sb="13" eb="16">
      <t>テイインスウ</t>
    </rPh>
    <phoneticPr fontId="3"/>
  </si>
  <si>
    <t>実績調書（通所系サービス用）</t>
    <rPh sb="0" eb="2">
      <t>ジッセキ</t>
    </rPh>
    <rPh sb="2" eb="4">
      <t>チョウショ</t>
    </rPh>
    <rPh sb="5" eb="8">
      <t>ツウショケイ</t>
    </rPh>
    <rPh sb="12" eb="13">
      <t>ヨウ</t>
    </rPh>
    <phoneticPr fontId="5"/>
  </si>
  <si>
    <t>定員数</t>
    <rPh sb="0" eb="3">
      <t>テイインスウ</t>
    </rPh>
    <phoneticPr fontId="3"/>
  </si>
  <si>
    <t>合計</t>
    <rPh sb="0" eb="2">
      <t>ゴウケイ</t>
    </rPh>
    <phoneticPr fontId="3"/>
  </si>
  <si>
    <t>補助基準額</t>
    <rPh sb="0" eb="2">
      <t>ホジョ</t>
    </rPh>
    <rPh sb="2" eb="5">
      <t>キジュンガク</t>
    </rPh>
    <phoneticPr fontId="3"/>
  </si>
  <si>
    <t>補助対象の費用の総額表</t>
    <rPh sb="5" eb="7">
      <t>ヒヨウ</t>
    </rPh>
    <rPh sb="10" eb="11">
      <t>ヒョウ</t>
    </rPh>
    <phoneticPr fontId="5"/>
  </si>
  <si>
    <t>（R5.4月～9月までの対象経費の総額）</t>
    <rPh sb="12" eb="14">
      <t>タイショウ</t>
    </rPh>
    <rPh sb="14" eb="16">
      <t>ケイヒ</t>
    </rPh>
    <phoneticPr fontId="5"/>
  </si>
  <si>
    <t>光熱費</t>
    <rPh sb="0" eb="3">
      <t>コウネツヒ</t>
    </rPh>
    <phoneticPr fontId="5"/>
  </si>
  <si>
    <t>令和５年４月分</t>
    <rPh sb="0" eb="2">
      <t>レイワ</t>
    </rPh>
    <rPh sb="3" eb="4">
      <t>ネン</t>
    </rPh>
    <rPh sb="5" eb="6">
      <t>ガツ</t>
    </rPh>
    <rPh sb="6" eb="7">
      <t>ブン</t>
    </rPh>
    <phoneticPr fontId="5"/>
  </si>
  <si>
    <t>令和５年５月分</t>
    <rPh sb="0" eb="2">
      <t>レイワ</t>
    </rPh>
    <rPh sb="3" eb="4">
      <t>ネン</t>
    </rPh>
    <rPh sb="5" eb="6">
      <t>ガツ</t>
    </rPh>
    <rPh sb="6" eb="7">
      <t>ブン</t>
    </rPh>
    <phoneticPr fontId="5"/>
  </si>
  <si>
    <t>令和５年６月分</t>
    <rPh sb="0" eb="2">
      <t>レイワ</t>
    </rPh>
    <rPh sb="3" eb="4">
      <t>ネン</t>
    </rPh>
    <rPh sb="5" eb="6">
      <t>ガツ</t>
    </rPh>
    <rPh sb="6" eb="7">
      <t>ブン</t>
    </rPh>
    <phoneticPr fontId="5"/>
  </si>
  <si>
    <t>令和５年７月分</t>
    <rPh sb="0" eb="2">
      <t>レイワ</t>
    </rPh>
    <rPh sb="3" eb="4">
      <t>ネン</t>
    </rPh>
    <rPh sb="5" eb="6">
      <t>ガツ</t>
    </rPh>
    <rPh sb="6" eb="7">
      <t>ブン</t>
    </rPh>
    <phoneticPr fontId="5"/>
  </si>
  <si>
    <t>令和５年８月分</t>
    <rPh sb="0" eb="2">
      <t>レイワ</t>
    </rPh>
    <rPh sb="3" eb="4">
      <t>ネン</t>
    </rPh>
    <rPh sb="5" eb="6">
      <t>ガツ</t>
    </rPh>
    <rPh sb="6" eb="7">
      <t>ブン</t>
    </rPh>
    <phoneticPr fontId="5"/>
  </si>
  <si>
    <t>令和５年９月分</t>
    <rPh sb="0" eb="2">
      <t>レイワ</t>
    </rPh>
    <rPh sb="3" eb="4">
      <t>ネン</t>
    </rPh>
    <rPh sb="5" eb="6">
      <t>ガツ</t>
    </rPh>
    <rPh sb="6" eb="7">
      <t>ブン</t>
    </rPh>
    <phoneticPr fontId="5"/>
  </si>
  <si>
    <t>小計</t>
    <rPh sb="0" eb="2">
      <t>ショウケイ</t>
    </rPh>
    <phoneticPr fontId="5"/>
  </si>
  <si>
    <t>（C）補助率</t>
    <rPh sb="3" eb="6">
      <t>ホジョリツ</t>
    </rPh>
    <phoneticPr fontId="5"/>
  </si>
  <si>
    <t>（B）補助対象に
使用した費用</t>
    <rPh sb="3" eb="5">
      <t>ホジョ</t>
    </rPh>
    <rPh sb="5" eb="7">
      <t>タイショウ</t>
    </rPh>
    <rPh sb="9" eb="11">
      <t>シヨウ</t>
    </rPh>
    <rPh sb="13" eb="15">
      <t>ヒヨウ</t>
    </rPh>
    <phoneticPr fontId="5"/>
  </si>
  <si>
    <t>（D）積算額</t>
    <rPh sb="3" eb="5">
      <t>セキサン</t>
    </rPh>
    <rPh sb="5" eb="6">
      <t>ガク</t>
    </rPh>
    <phoneticPr fontId="5"/>
  </si>
  <si>
    <t>（訪問系サービス事業所・相談系サービス事業所・地域生活支援事業・その他事業所）</t>
    <rPh sb="1" eb="4">
      <t>ホウモンケイ</t>
    </rPh>
    <rPh sb="8" eb="11">
      <t>ジギョウショ</t>
    </rPh>
    <rPh sb="12" eb="15">
      <t>ソウダンケイ</t>
    </rPh>
    <rPh sb="19" eb="22">
      <t>ジギョウショ</t>
    </rPh>
    <rPh sb="23" eb="31">
      <t>チイキセイカツシエンジギョウ</t>
    </rPh>
    <rPh sb="34" eb="35">
      <t>タ</t>
    </rPh>
    <rPh sb="35" eb="38">
      <t>ジギョウショ</t>
    </rPh>
    <phoneticPr fontId="3"/>
  </si>
  <si>
    <t>事業所区分</t>
    <rPh sb="0" eb="3">
      <t>ジギョウショ</t>
    </rPh>
    <rPh sb="3" eb="5">
      <t>クブン</t>
    </rPh>
    <phoneticPr fontId="3"/>
  </si>
  <si>
    <t>補助基準額</t>
    <rPh sb="0" eb="5">
      <t>ホジョキジュンガク</t>
    </rPh>
    <phoneticPr fontId="3"/>
  </si>
  <si>
    <t>事業所数</t>
    <rPh sb="0" eb="4">
      <t>ジギョウショスウ</t>
    </rPh>
    <phoneticPr fontId="3"/>
  </si>
  <si>
    <t>燃料費</t>
    <rPh sb="0" eb="3">
      <t>ネンリョウヒ</t>
    </rPh>
    <phoneticPr fontId="3"/>
  </si>
  <si>
    <t>（D）積算額
（請求額）</t>
    <rPh sb="3" eb="5">
      <t>セキサン</t>
    </rPh>
    <rPh sb="5" eb="6">
      <t>ガク</t>
    </rPh>
    <rPh sb="8" eb="11">
      <t>セイキュウガク</t>
    </rPh>
    <phoneticPr fontId="5"/>
  </si>
  <si>
    <r>
      <t>小計</t>
    </r>
    <r>
      <rPr>
        <sz val="10"/>
        <color theme="1"/>
        <rFont val="ＭＳ Ｐゴシック"/>
        <family val="3"/>
        <charset val="128"/>
      </rPr>
      <t>（消費税税抜相当額）</t>
    </r>
    <rPh sb="3" eb="5">
      <t>ショウヒ</t>
    </rPh>
    <rPh sb="6" eb="8">
      <t>ゼイヌキ</t>
    </rPh>
    <rPh sb="8" eb="10">
      <t>ソウトウ</t>
    </rPh>
    <rPh sb="10" eb="11">
      <t>ガク</t>
    </rPh>
    <phoneticPr fontId="5"/>
  </si>
  <si>
    <r>
      <t>合計</t>
    </r>
    <r>
      <rPr>
        <sz val="10"/>
        <color theme="1"/>
        <rFont val="ＭＳ Ｐゴシック"/>
        <family val="3"/>
        <charset val="128"/>
      </rPr>
      <t>（消費税税抜相当額）</t>
    </r>
    <rPh sb="0" eb="2">
      <t>ゴウケイ</t>
    </rPh>
    <phoneticPr fontId="5"/>
  </si>
  <si>
    <t>指定月</t>
    <rPh sb="0" eb="3">
      <t>シテイツキ</t>
    </rPh>
    <phoneticPr fontId="3"/>
  </si>
  <si>
    <t>※光熱費には、電気及びガスに支払った費用をご記入ください。
※燃料費には、ガソリン及び軽油に支払った費用をご記入ください。
※補助対象期間中の費用を全て記載してください。
※使用した費用の分かる領収書等は事業所で必ず保管してください。
※原則、支払った月の額を記入してください。</t>
    <phoneticPr fontId="3"/>
  </si>
  <si>
    <t>※補助対象期間中に都知事又は市区町村長の指定を受けた事業所は、指定月に注２表にある額を入力</t>
    <rPh sb="1" eb="3">
      <t>ホジョ</t>
    </rPh>
    <rPh sb="3" eb="5">
      <t>タイショウ</t>
    </rPh>
    <rPh sb="5" eb="7">
      <t>キカン</t>
    </rPh>
    <rPh sb="7" eb="8">
      <t>チュウ</t>
    </rPh>
    <rPh sb="9" eb="10">
      <t>ト</t>
    </rPh>
    <rPh sb="10" eb="12">
      <t>チジ</t>
    </rPh>
    <rPh sb="12" eb="13">
      <t>マタ</t>
    </rPh>
    <rPh sb="14" eb="16">
      <t>シク</t>
    </rPh>
    <rPh sb="16" eb="18">
      <t>チョウソン</t>
    </rPh>
    <rPh sb="18" eb="19">
      <t>チョウ</t>
    </rPh>
    <rPh sb="20" eb="22">
      <t>シテイ</t>
    </rPh>
    <rPh sb="23" eb="24">
      <t>ウ</t>
    </rPh>
    <rPh sb="26" eb="29">
      <t>ジギョウショ</t>
    </rPh>
    <rPh sb="31" eb="33">
      <t>シテイ</t>
    </rPh>
    <rPh sb="33" eb="34">
      <t>ツキ</t>
    </rPh>
    <rPh sb="35" eb="36">
      <t>チュウ</t>
    </rPh>
    <rPh sb="37" eb="38">
      <t>ヒョウ</t>
    </rPh>
    <rPh sb="41" eb="42">
      <t>ガク</t>
    </rPh>
    <rPh sb="43" eb="45">
      <t>ニュウリョク</t>
    </rPh>
    <phoneticPr fontId="3"/>
  </si>
  <si>
    <t>令和５年度清瀬市障害福祉サービス事業所物価高騰緊急対策補助金</t>
    <phoneticPr fontId="3"/>
  </si>
  <si>
    <t>※補助対象期間中に都知事又は市区町村長の指定を受けた事業所の数は含まないでください。</t>
    <rPh sb="30" eb="31">
      <t>カズ</t>
    </rPh>
    <rPh sb="32" eb="33">
      <t>フク</t>
    </rPh>
    <phoneticPr fontId="3"/>
  </si>
  <si>
    <t>※光熱費には、電気及びガスに支払った費用をご記入ください。</t>
  </si>
  <si>
    <t>※燃料費には、ガソリン及び軽油に支払った費用をご記入ください。</t>
  </si>
  <si>
    <t>※補助対象期間中の費用を全て記載してください。</t>
  </si>
  <si>
    <t>※使用した費用の分かる領収書等は事業所で必ず保管してください。</t>
  </si>
  <si>
    <t>※原則、支払った月の額を記入してください。</t>
  </si>
  <si>
    <t>（注）同一施設内に複数事業所があり一括して光熱費及び燃料費等を支出している場合は、事業所の定員や実施規模等を勘案して按分した額を記載する。按分率について指定はないが、説明のつく按分率にすること</t>
    <rPh sb="1" eb="2">
      <t>チュウ</t>
    </rPh>
    <phoneticPr fontId="3"/>
  </si>
  <si>
    <t>（注）同一施設内に複数事業所があり一括して光熱費及び燃料費等を支出している場合は、事業所の定員や実施規模等を勘案して按分した額を記載する。按分率について指定はないが、説明のつく按分率にすること</t>
    <phoneticPr fontId="3"/>
  </si>
  <si>
    <t>③（A）と（B）とを比較して少ない額に補助率（C）を乗じた金額を積算額（D）とする。</t>
    <rPh sb="10" eb="12">
      <t>ヒカク</t>
    </rPh>
    <rPh sb="14" eb="15">
      <t>スク</t>
    </rPh>
    <rPh sb="17" eb="18">
      <t>ガク</t>
    </rPh>
    <rPh sb="32" eb="34">
      <t>セキサン</t>
    </rPh>
    <rPh sb="34" eb="35">
      <t>ガク</t>
    </rPh>
    <phoneticPr fontId="2"/>
  </si>
  <si>
    <t>（D）積算額
（請求額）</t>
    <rPh sb="3" eb="5">
      <t>セキサン</t>
    </rPh>
    <rPh sb="5" eb="6">
      <t>ガク</t>
    </rPh>
    <phoneticPr fontId="5"/>
  </si>
  <si>
    <t>訪問系サービス</t>
    <rPh sb="0" eb="3">
      <t>ホウモンケイ</t>
    </rPh>
    <phoneticPr fontId="5"/>
  </si>
  <si>
    <t>相談系サービス
地域生活支援事業・その他</t>
    <rPh sb="0" eb="3">
      <t>ソウダンケイ</t>
    </rPh>
    <phoneticPr fontId="3"/>
  </si>
  <si>
    <t>所在地</t>
  </si>
  <si>
    <t>法人名</t>
  </si>
  <si>
    <t>番号</t>
  </si>
  <si>
    <t>施設等の名称</t>
  </si>
  <si>
    <t>施設種別</t>
  </si>
  <si>
    <t>事業者番号</t>
  </si>
  <si>
    <t>申　請　事　業　所　総　括　表</t>
    <rPh sb="4" eb="5">
      <t>コト</t>
    </rPh>
    <rPh sb="6" eb="7">
      <t>ゴウ</t>
    </rPh>
    <rPh sb="8" eb="9">
      <t>ショ</t>
    </rPh>
    <phoneticPr fontId="3"/>
  </si>
  <si>
    <t>施設等の名称</t>
    <phoneticPr fontId="3"/>
  </si>
  <si>
    <t>相談支援事業所△△</t>
    <rPh sb="0" eb="7">
      <t>ソウダンシエンジギョウショ</t>
    </rPh>
    <phoneticPr fontId="3"/>
  </si>
  <si>
    <t>◆◆◆事業所</t>
    <rPh sb="3" eb="6">
      <t>ジギョウショ</t>
    </rPh>
    <phoneticPr fontId="3"/>
  </si>
  <si>
    <t>計画相談支援</t>
    <rPh sb="0" eb="6">
      <t>ケイカクソウダンシエン</t>
    </rPh>
    <phoneticPr fontId="3"/>
  </si>
  <si>
    <t>移動支援</t>
    <rPh sb="0" eb="4">
      <t>イドウシエン</t>
    </rPh>
    <phoneticPr fontId="3"/>
  </si>
  <si>
    <t>申　請　事　業　所　名　一　覧</t>
    <rPh sb="4" eb="5">
      <t>コト</t>
    </rPh>
    <rPh sb="6" eb="7">
      <t>ゴウ</t>
    </rPh>
    <rPh sb="8" eb="9">
      <t>ショ</t>
    </rPh>
    <rPh sb="10" eb="11">
      <t>メイ</t>
    </rPh>
    <rPh sb="12" eb="13">
      <t>イチ</t>
    </rPh>
    <rPh sb="14" eb="15">
      <t>ラン</t>
    </rPh>
    <phoneticPr fontId="3"/>
  </si>
  <si>
    <t>※【別紙２-1提出必須】事業所の詳細を別紙２-1「事業所名一覧」に記載して提出してください。</t>
    <rPh sb="2" eb="4">
      <t>ベッシ</t>
    </rPh>
    <rPh sb="7" eb="9">
      <t>テイシュツ</t>
    </rPh>
    <rPh sb="9" eb="11">
      <t>ヒッス</t>
    </rPh>
    <rPh sb="12" eb="15">
      <t>ジギョウショ</t>
    </rPh>
    <rPh sb="16" eb="18">
      <t>ショウサイ</t>
    </rPh>
    <rPh sb="19" eb="21">
      <t>ベッシ</t>
    </rPh>
    <rPh sb="25" eb="29">
      <t>ジギョウショメイ</t>
    </rPh>
    <rPh sb="29" eb="31">
      <t>イチラン</t>
    </rPh>
    <rPh sb="33" eb="35">
      <t>キサイ</t>
    </rPh>
    <rPh sb="37" eb="39">
      <t>テイシュツ</t>
    </rPh>
    <phoneticPr fontId="3"/>
  </si>
  <si>
    <t>所在地　東京都清瀬市中里○丁目○番地○号</t>
    <phoneticPr fontId="3"/>
  </si>
  <si>
    <t>法人名　　社会福祉法人○○○○○</t>
    <phoneticPr fontId="3"/>
  </si>
  <si>
    <t>①交付要領別表１第４欄に定める補助基準額を基準額（Ａ）とする。</t>
    <rPh sb="3" eb="5">
      <t>ヨウリョウ</t>
    </rPh>
    <phoneticPr fontId="3"/>
  </si>
  <si>
    <t>②補助対象に使用した費用（光熱費等）の総額を（B）とする。</t>
    <rPh sb="13" eb="17">
      <t>コウネツヒトウ</t>
    </rPh>
    <phoneticPr fontId="3"/>
  </si>
  <si>
    <t>③補助対象に使用した費用（光熱費等）の総額を（C）とする。</t>
    <rPh sb="13" eb="17">
      <t>コウネツヒトウ</t>
    </rPh>
    <phoneticPr fontId="3"/>
  </si>
  <si>
    <t>別紙1</t>
    <rPh sb="0" eb="2">
      <t>ベッシ</t>
    </rPh>
    <phoneticPr fontId="5"/>
  </si>
  <si>
    <t>別紙1-1</t>
    <rPh sb="0" eb="2">
      <t>ベッシ</t>
    </rPh>
    <phoneticPr fontId="3"/>
  </si>
  <si>
    <t>※【別紙1-1提出必須】事業所の詳細を別紙1-1「事業所名一覧」に記載して提出してください。</t>
    <rPh sb="2" eb="4">
      <t>ベッシ</t>
    </rPh>
    <rPh sb="7" eb="9">
      <t>テイシュツ</t>
    </rPh>
    <rPh sb="9" eb="11">
      <t>ヒッス</t>
    </rPh>
    <rPh sb="12" eb="15">
      <t>ジギョウショ</t>
    </rPh>
    <rPh sb="16" eb="18">
      <t>ショウサイ</t>
    </rPh>
    <rPh sb="19" eb="21">
      <t>ベッシ</t>
    </rPh>
    <rPh sb="25" eb="29">
      <t>ジギョウショメイ</t>
    </rPh>
    <rPh sb="29" eb="31">
      <t>イチラン</t>
    </rPh>
    <rPh sb="33" eb="35">
      <t>キサイ</t>
    </rPh>
    <rPh sb="37" eb="39">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</si>
</sst>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10"/>
  </numFmts>
  <fonts count="32">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sz val="6"/>
      <name val="ＭＳ Ｐゴシック"/>
      <family val="2"/>
      <charset val="128"/>
    </font>
    <font>
      <sz val="10"/>
      <name val="ＭＳ 明朝"/>
      <family val="1"/>
      <charset val="128"/>
    </font>
    <font>
      <sz val="6"/>
      <name val="ＭＳ Ｐゴシック"/>
      <family val="3"/>
      <charset val="128"/>
    </font>
    <font>
      <b/>
      <sz val="14"/>
      <name val="ＭＳ 明朝"/>
      <family val="1"/>
      <charset val="128"/>
    </font>
    <font>
      <sz val="14"/>
      <name val="ＭＳ Ｐゴシック"/>
      <family val="3"/>
      <charset val="128"/>
    </font>
    <font>
      <sz val="12"/>
      <name val="ＭＳ Ｐゴシック"/>
      <family val="3"/>
      <charset val="128"/>
    </font>
    <font>
      <sz val="12"/>
      <color theme="1"/>
      <name val="ＭＳ Ｐゴシック"/>
      <family val="3"/>
      <charset val="128"/>
    </font>
    <font>
      <sz val="11"/>
      <color theme="1"/>
      <name val="ＭＳ Ｐゴシック"/>
      <family val="3"/>
      <charset val="128"/>
    </font>
    <font>
      <sz val="14"/>
      <color theme="1"/>
      <name val="ＭＳ Ｐゴシック"/>
      <family val="2"/>
      <charset val="128"/>
    </font>
    <font>
      <sz val="11"/>
      <name val="ＭＳ Ｐゴシック"/>
      <family val="3"/>
      <charset val="128"/>
    </font>
    <font>
      <sz val="8"/>
      <color theme="1"/>
      <name val="ＭＳ Ｐゴシック"/>
      <family val="3"/>
      <charset val="128"/>
    </font>
    <font>
      <b/>
      <sz val="11"/>
      <color theme="1"/>
      <name val="ＭＳ Ｐ明朝"/>
      <family val="1"/>
      <charset val="128"/>
    </font>
    <font>
      <sz val="18"/>
      <color theme="1"/>
      <name val="ＭＳ Ｐゴシック"/>
      <family val="2"/>
      <charset val="128"/>
    </font>
    <font>
      <sz val="14"/>
      <color theme="1"/>
      <name val="ＭＳ Ｐゴシック"/>
      <family val="3"/>
      <charset val="128"/>
    </font>
    <font>
      <sz val="10"/>
      <color theme="1"/>
      <name val="ＭＳ Ｐゴシック"/>
      <family val="3"/>
      <charset val="128"/>
    </font>
    <font>
      <b/>
      <sz val="14"/>
      <color theme="1"/>
      <name val="ＭＳ Ｐゴシック"/>
      <family val="3"/>
      <charset val="128"/>
    </font>
    <font>
      <b/>
      <sz val="16"/>
      <name val="ＭＳ Ｐゴシック"/>
      <family val="3"/>
      <charset val="128"/>
    </font>
    <font>
      <sz val="9"/>
      <color theme="1"/>
      <name val="ＭＳ Ｐゴシック"/>
      <family val="2"/>
      <charset val="128"/>
    </font>
    <font>
      <sz val="9"/>
      <color theme="1"/>
      <name val="ＭＳ Ｐゴシック"/>
      <family val="3"/>
      <charset val="128"/>
    </font>
    <font>
      <b/>
      <sz val="18"/>
      <name val="ＭＳ 明朝"/>
      <family val="1"/>
      <charset val="128"/>
    </font>
    <font>
      <b/>
      <sz val="12"/>
      <color theme="1"/>
      <name val="ＭＳ Ｐゴシック"/>
      <family val="3"/>
      <charset val="128"/>
    </font>
    <font>
      <sz val="11"/>
      <color indexed="81"/>
      <name val="MS P ゴシック"/>
      <family val="3"/>
      <charset val="128"/>
    </font>
    <font>
      <sz val="12"/>
      <color indexed="81"/>
      <name val="MS P ゴシック"/>
      <family val="3"/>
      <charset val="128"/>
    </font>
    <font>
      <sz val="14"/>
      <color indexed="81"/>
      <name val="MS P ゴシック"/>
      <family val="3"/>
      <charset val="128"/>
    </font>
    <font>
      <b/>
      <sz val="12"/>
      <color indexed="81"/>
      <name val="MS P ゴシック"/>
      <family val="3"/>
      <charset val="128"/>
    </font>
    <font>
      <b/>
      <sz val="14"/>
      <color indexed="81"/>
      <name val="MS P ゴシック"/>
      <family val="3"/>
      <charset val="128"/>
    </font>
    <font>
      <sz val="10"/>
      <name val="ＭＳ Ｐゴシック"/>
      <family val="3"/>
      <charset val="128"/>
    </font>
    <font>
      <b/>
      <sz val="11"/>
      <color theme="1"/>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thin">
        <color indexed="64"/>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cellStyleXfs>
  <cellXfs count="114">
    <xf numFmtId="0" fontId="0" fillId="0" borderId="0" xfId="0">
      <alignment vertical="center"/>
    </xf>
    <xf numFmtId="0" fontId="0" fillId="0" borderId="0" xfId="0" applyBorder="1" applyAlignment="1"/>
    <xf numFmtId="49" fontId="4" fillId="0" borderId="0" xfId="0" applyNumberFormat="1" applyFont="1" applyBorder="1" applyAlignment="1">
      <alignment horizontal="left"/>
    </xf>
    <xf numFmtId="49" fontId="6" fillId="0" borderId="0" xfId="0" applyNumberFormat="1" applyFont="1" applyBorder="1" applyAlignment="1">
      <alignment horizontal="center"/>
    </xf>
    <xf numFmtId="0" fontId="0" fillId="0" borderId="0" xfId="0" applyAlignment="1"/>
    <xf numFmtId="0" fontId="0" fillId="0" borderId="0" xfId="0" applyAlignment="1">
      <alignment horizontal="right"/>
    </xf>
    <xf numFmtId="0" fontId="10" fillId="0" borderId="0" xfId="0" applyFont="1" applyAlignment="1"/>
    <xf numFmtId="0" fontId="10" fillId="0" borderId="0" xfId="0" applyFont="1" applyAlignment="1">
      <alignment horizontal="right"/>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shrinkToFit="1"/>
    </xf>
    <xf numFmtId="0" fontId="7" fillId="2" borderId="2"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xf>
    <xf numFmtId="0" fontId="7" fillId="0" borderId="7" xfId="0" applyFont="1" applyBorder="1" applyAlignment="1">
      <alignment horizontal="center" vertical="center" shrinkToFit="1"/>
    </xf>
    <xf numFmtId="0" fontId="7" fillId="2" borderId="6" xfId="0" applyFont="1" applyFill="1" applyBorder="1" applyAlignment="1" applyProtection="1">
      <alignment horizontal="center" vertical="center" wrapText="1"/>
      <protection locked="0"/>
    </xf>
    <xf numFmtId="0" fontId="7" fillId="0" borderId="2" xfId="0" applyFont="1" applyBorder="1" applyAlignment="1">
      <alignment horizontal="center" vertical="center" wrapText="1"/>
    </xf>
    <xf numFmtId="38" fontId="7" fillId="0" borderId="2" xfId="1" applyFont="1" applyFill="1" applyBorder="1" applyAlignment="1">
      <alignment horizontal="center" vertical="center" wrapText="1"/>
    </xf>
    <xf numFmtId="38" fontId="11" fillId="0" borderId="2" xfId="1" applyFont="1" applyBorder="1" applyAlignment="1">
      <alignment horizontal="center" vertical="center"/>
    </xf>
    <xf numFmtId="0" fontId="10" fillId="0" borderId="0" xfId="0" applyFont="1" applyFill="1" applyBorder="1" applyAlignment="1">
      <alignment horizontal="center"/>
    </xf>
    <xf numFmtId="38" fontId="10" fillId="0" borderId="0" xfId="1" applyFont="1" applyBorder="1" applyAlignment="1">
      <alignment horizontal="right"/>
    </xf>
    <xf numFmtId="38" fontId="13" fillId="0" borderId="0" xfId="1" applyFont="1" applyBorder="1" applyAlignment="1">
      <alignment horizontal="right"/>
    </xf>
    <xf numFmtId="0" fontId="0" fillId="0" borderId="0" xfId="0" applyFill="1" applyBorder="1" applyAlignment="1"/>
    <xf numFmtId="49" fontId="4" fillId="0" borderId="0" xfId="0" applyNumberFormat="1" applyFont="1" applyBorder="1" applyAlignment="1" applyProtection="1">
      <alignment horizontal="left"/>
      <protection hidden="1"/>
    </xf>
    <xf numFmtId="49" fontId="6" fillId="0" borderId="0" xfId="0" applyNumberFormat="1" applyFont="1" applyBorder="1" applyAlignment="1" applyProtection="1">
      <alignment horizontal="center"/>
      <protection hidden="1"/>
    </xf>
    <xf numFmtId="0" fontId="0" fillId="0" borderId="0" xfId="0" applyAlignment="1" applyProtection="1">
      <protection hidden="1"/>
    </xf>
    <xf numFmtId="0" fontId="0" fillId="0" borderId="0" xfId="0" applyAlignment="1" applyProtection="1">
      <alignment horizontal="right"/>
      <protection hidden="1"/>
    </xf>
    <xf numFmtId="0" fontId="0" fillId="0" borderId="0" xfId="0" applyProtection="1">
      <alignment vertical="center"/>
      <protection hidden="1"/>
    </xf>
    <xf numFmtId="0" fontId="9" fillId="0" borderId="0" xfId="0" applyFont="1" applyAlignment="1" applyProtection="1">
      <protection hidden="1"/>
    </xf>
    <xf numFmtId="0" fontId="10" fillId="0" borderId="0" xfId="0" applyFont="1" applyAlignment="1" applyProtection="1">
      <protection hidden="1"/>
    </xf>
    <xf numFmtId="49" fontId="6" fillId="0" borderId="0" xfId="0" applyNumberFormat="1" applyFont="1" applyBorder="1" applyAlignment="1" applyProtection="1">
      <protection hidden="1"/>
    </xf>
    <xf numFmtId="0" fontId="7" fillId="0" borderId="2" xfId="0" applyFont="1" applyBorder="1" applyAlignment="1">
      <alignment horizontal="center" vertical="center"/>
    </xf>
    <xf numFmtId="0" fontId="0" fillId="0" borderId="2" xfId="0" applyBorder="1" applyAlignment="1">
      <alignment horizontal="center" vertical="center"/>
    </xf>
    <xf numFmtId="0" fontId="9" fillId="0" borderId="1" xfId="0" applyFont="1" applyBorder="1" applyAlignment="1"/>
    <xf numFmtId="0" fontId="0" fillId="0" borderId="0" xfId="0" applyBorder="1" applyAlignment="1">
      <alignment horizontal="right"/>
    </xf>
    <xf numFmtId="0" fontId="0" fillId="0" borderId="0" xfId="0" applyBorder="1">
      <alignment vertical="center"/>
    </xf>
    <xf numFmtId="0" fontId="0" fillId="0" borderId="2" xfId="0" applyBorder="1" applyAlignment="1">
      <alignment horizontal="center" vertical="center"/>
    </xf>
    <xf numFmtId="0" fontId="10" fillId="0" borderId="0" xfId="0" applyFont="1" applyFill="1" applyBorder="1" applyAlignment="1">
      <alignment horizontal="left"/>
    </xf>
    <xf numFmtId="38" fontId="7" fillId="0" borderId="3" xfId="1" applyFont="1" applyFill="1" applyBorder="1" applyAlignment="1">
      <alignment horizontal="center" vertical="center" wrapText="1"/>
    </xf>
    <xf numFmtId="0" fontId="11" fillId="0" borderId="7" xfId="0" applyFont="1" applyBorder="1" applyAlignment="1">
      <alignment horizontal="center" vertical="center"/>
    </xf>
    <xf numFmtId="38" fontId="11" fillId="0" borderId="9" xfId="1" applyFont="1" applyBorder="1" applyAlignment="1">
      <alignment horizontal="center" vertical="center"/>
    </xf>
    <xf numFmtId="0" fontId="9" fillId="0" borderId="7" xfId="0" applyFont="1" applyBorder="1" applyAlignment="1">
      <alignment horizontal="left" vertical="center"/>
    </xf>
    <xf numFmtId="0" fontId="9" fillId="0" borderId="7" xfId="0" applyFont="1" applyBorder="1" applyAlignment="1">
      <alignment vertical="center"/>
    </xf>
    <xf numFmtId="0" fontId="9" fillId="0" borderId="14" xfId="0" applyFont="1" applyFill="1" applyBorder="1" applyAlignment="1">
      <alignment horizontal="left" vertical="center"/>
    </xf>
    <xf numFmtId="0" fontId="9" fillId="0" borderId="16" xfId="0" applyFont="1" applyBorder="1" applyAlignment="1">
      <alignment vertical="center"/>
    </xf>
    <xf numFmtId="38" fontId="7" fillId="2" borderId="2" xfId="1" applyFont="1" applyFill="1" applyBorder="1" applyAlignment="1" applyProtection="1">
      <alignment horizontal="center" vertical="center" wrapText="1"/>
      <protection locked="0"/>
    </xf>
    <xf numFmtId="0" fontId="10" fillId="0" borderId="0" xfId="0" applyFont="1" applyAlignment="1">
      <alignment vertical="center"/>
    </xf>
    <xf numFmtId="0" fontId="0" fillId="0" borderId="0" xfId="0" applyAlignment="1">
      <alignment horizontal="right" vertical="center"/>
    </xf>
    <xf numFmtId="0" fontId="18" fillId="0" borderId="1" xfId="0" applyFont="1" applyBorder="1" applyAlignment="1">
      <alignment vertical="center"/>
    </xf>
    <xf numFmtId="0" fontId="23" fillId="0" borderId="0" xfId="0" applyFont="1" applyAlignment="1">
      <alignment horizontal="left" vertical="center"/>
    </xf>
    <xf numFmtId="38" fontId="15" fillId="0" borderId="0" xfId="1" applyFont="1" applyFill="1" applyBorder="1" applyAlignment="1">
      <alignment horizontal="center" vertical="center"/>
    </xf>
    <xf numFmtId="38" fontId="11" fillId="0" borderId="0" xfId="1" applyFont="1" applyFill="1" applyBorder="1" applyAlignment="1">
      <alignment horizontal="center" vertical="center"/>
    </xf>
    <xf numFmtId="0" fontId="0" fillId="0" borderId="0" xfId="0" applyFill="1" applyBorder="1" applyAlignment="1">
      <alignment horizontal="left" vertical="center"/>
    </xf>
    <xf numFmtId="0" fontId="20" fillId="0" borderId="8" xfId="0" applyFont="1" applyBorder="1" applyAlignment="1">
      <alignment vertical="top" wrapText="1"/>
    </xf>
    <xf numFmtId="0" fontId="21" fillId="0" borderId="0" xfId="0" applyFont="1" applyBorder="1" applyAlignment="1">
      <alignment vertical="top" wrapText="1"/>
    </xf>
    <xf numFmtId="0" fontId="30" fillId="0" borderId="0" xfId="0" applyFont="1">
      <alignment vertical="center"/>
    </xf>
    <xf numFmtId="0" fontId="0" fillId="0" borderId="1" xfId="0" applyBorder="1">
      <alignment vertical="center"/>
    </xf>
    <xf numFmtId="0" fontId="0" fillId="0" borderId="18" xfId="0" applyBorder="1">
      <alignment vertical="center"/>
    </xf>
    <xf numFmtId="0" fontId="0" fillId="0" borderId="2" xfId="0" applyBorder="1">
      <alignment vertical="center"/>
    </xf>
    <xf numFmtId="0" fontId="0" fillId="0" borderId="1" xfId="0" applyBorder="1" applyAlignment="1">
      <alignment horizontal="center" vertical="center"/>
    </xf>
    <xf numFmtId="0" fontId="0" fillId="0" borderId="18" xfId="0" applyBorder="1" applyAlignment="1">
      <alignment horizontal="center" vertical="center"/>
    </xf>
    <xf numFmtId="0" fontId="10" fillId="0" borderId="0" xfId="0" applyFont="1">
      <alignment vertical="center"/>
    </xf>
    <xf numFmtId="0" fontId="31" fillId="0" borderId="0" xfId="0" applyFont="1" applyFill="1" applyBorder="1" applyAlignment="1">
      <alignment horizontal="left" vertical="center"/>
    </xf>
    <xf numFmtId="49" fontId="6" fillId="0" borderId="0" xfId="0" applyNumberFormat="1" applyFont="1" applyBorder="1" applyAlignment="1">
      <alignment horizontal="center" vertical="center"/>
    </xf>
    <xf numFmtId="0" fontId="11" fillId="0" borderId="2" xfId="0" applyFont="1" applyBorder="1" applyAlignment="1">
      <alignment horizontal="center" vertical="center"/>
    </xf>
    <xf numFmtId="38" fontId="19" fillId="0" borderId="12" xfId="0" applyNumberFormat="1" applyFont="1" applyBorder="1" applyAlignment="1" applyProtection="1">
      <alignment horizontal="center" vertical="center"/>
      <protection hidden="1"/>
    </xf>
    <xf numFmtId="38" fontId="19" fillId="0" borderId="13" xfId="0" applyNumberFormat="1" applyFont="1" applyBorder="1" applyAlignment="1" applyProtection="1">
      <alignment horizontal="center" vertical="center"/>
      <protection hidden="1"/>
    </xf>
    <xf numFmtId="0" fontId="7" fillId="0" borderId="10" xfId="0" applyFont="1" applyFill="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protection hidden="1"/>
    </xf>
    <xf numFmtId="176" fontId="7" fillId="0" borderId="2" xfId="0" applyNumberFormat="1" applyFont="1" applyBorder="1" applyAlignment="1" applyProtection="1">
      <alignment horizontal="center" vertical="center"/>
      <protection hidden="1"/>
    </xf>
    <xf numFmtId="177" fontId="7" fillId="0" borderId="2" xfId="0" applyNumberFormat="1" applyFont="1" applyBorder="1" applyAlignment="1" applyProtection="1">
      <alignment horizontal="center" vertical="center"/>
      <protection hidden="1"/>
    </xf>
    <xf numFmtId="177" fontId="7" fillId="0" borderId="3" xfId="0" applyNumberFormat="1" applyFont="1" applyBorder="1" applyAlignment="1" applyProtection="1">
      <alignment horizontal="center" vertical="center"/>
      <protection hidden="1"/>
    </xf>
    <xf numFmtId="0" fontId="7" fillId="0" borderId="2"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7" fillId="0" borderId="2" xfId="0" applyFont="1" applyFill="1" applyBorder="1" applyAlignment="1" applyProtection="1">
      <alignment horizontal="center" vertical="center" wrapText="1"/>
      <protection hidden="1"/>
    </xf>
    <xf numFmtId="38" fontId="7" fillId="2" borderId="3" xfId="1" applyFont="1" applyFill="1" applyBorder="1" applyAlignment="1" applyProtection="1">
      <alignment horizontal="center" vertical="center"/>
      <protection locked="0"/>
    </xf>
    <xf numFmtId="38" fontId="7" fillId="2" borderId="4" xfId="1" applyFont="1" applyFill="1" applyBorder="1" applyAlignment="1" applyProtection="1">
      <alignment horizontal="center" vertical="center"/>
      <protection locked="0"/>
    </xf>
    <xf numFmtId="0" fontId="0" fillId="0" borderId="2" xfId="0" applyBorder="1" applyAlignment="1">
      <alignment horizontal="center" vertical="center"/>
    </xf>
    <xf numFmtId="38" fontId="16" fillId="2" borderId="2" xfId="1"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23" fillId="0" borderId="0" xfId="0" applyFont="1" applyAlignment="1">
      <alignment horizontal="center" vertical="center"/>
    </xf>
    <xf numFmtId="0" fontId="0" fillId="0" borderId="8" xfId="0" applyBorder="1" applyAlignment="1">
      <alignment horizontal="left" vertical="justify" wrapText="1"/>
    </xf>
    <xf numFmtId="0" fontId="0" fillId="0" borderId="0" xfId="0" applyAlignment="1">
      <alignment horizontal="left" vertical="justify" wrapText="1"/>
    </xf>
    <xf numFmtId="38" fontId="18" fillId="0" borderId="14" xfId="1" applyFont="1" applyBorder="1" applyAlignment="1">
      <alignment horizontal="center" vertical="center"/>
    </xf>
    <xf numFmtId="38" fontId="18" fillId="0" borderId="15" xfId="1" applyFont="1" applyBorder="1" applyAlignment="1">
      <alignment horizontal="center" vertical="center"/>
    </xf>
    <xf numFmtId="38" fontId="18" fillId="0" borderId="16" xfId="1" applyFont="1" applyBorder="1" applyAlignment="1">
      <alignment horizontal="center" vertical="center"/>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38" fontId="16" fillId="0" borderId="3" xfId="1" applyFont="1" applyBorder="1" applyAlignment="1">
      <alignment horizontal="center" vertical="center"/>
    </xf>
    <xf numFmtId="38" fontId="16" fillId="0" borderId="4" xfId="1" applyFont="1" applyBorder="1" applyAlignment="1">
      <alignment horizontal="center" vertical="center"/>
    </xf>
    <xf numFmtId="38" fontId="16" fillId="0" borderId="7" xfId="1" applyFont="1" applyBorder="1" applyAlignment="1">
      <alignment horizontal="center" vertical="center"/>
    </xf>
    <xf numFmtId="38" fontId="16" fillId="0" borderId="10" xfId="1" applyFont="1" applyBorder="1" applyAlignment="1">
      <alignment horizontal="center" vertical="center"/>
    </xf>
    <xf numFmtId="38" fontId="16" fillId="0" borderId="11" xfId="1" applyFont="1" applyBorder="1" applyAlignment="1">
      <alignment horizontal="center" vertical="center"/>
    </xf>
    <xf numFmtId="49" fontId="6" fillId="0" borderId="0" xfId="0" applyNumberFormat="1" applyFont="1" applyBorder="1" applyAlignment="1">
      <alignment horizont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29" fillId="0" borderId="2" xfId="0" applyFont="1" applyBorder="1" applyAlignment="1">
      <alignment horizontal="center" vertical="center" wrapText="1"/>
    </xf>
    <xf numFmtId="0" fontId="29" fillId="0" borderId="2" xfId="0" applyFont="1" applyBorder="1" applyAlignment="1">
      <alignment horizontal="center" vertical="center"/>
    </xf>
    <xf numFmtId="38" fontId="7" fillId="0" borderId="12" xfId="0" applyNumberFormat="1" applyFont="1" applyBorder="1" applyAlignment="1" applyProtection="1">
      <alignment horizontal="center" vertical="center"/>
      <protection hidden="1"/>
    </xf>
    <xf numFmtId="38" fontId="7" fillId="0" borderId="13" xfId="0" applyNumberFormat="1" applyFont="1" applyBorder="1" applyAlignment="1" applyProtection="1">
      <alignment horizontal="center" vertical="center"/>
      <protection hidden="1"/>
    </xf>
    <xf numFmtId="49" fontId="22" fillId="0" borderId="0" xfId="0" applyNumberFormat="1" applyFont="1" applyBorder="1" applyAlignment="1" applyProtection="1">
      <alignment horizontal="center" vertical="center"/>
      <protection hidden="1"/>
    </xf>
    <xf numFmtId="38" fontId="7" fillId="0" borderId="2" xfId="1" applyFont="1" applyFill="1" applyBorder="1" applyAlignment="1" applyProtection="1">
      <alignment horizontal="center" vertical="center" wrapText="1"/>
      <protection locked="0"/>
    </xf>
    <xf numFmtId="38" fontId="15" fillId="2" borderId="2" xfId="1" applyFont="1" applyFill="1" applyBorder="1" applyAlignment="1" applyProtection="1">
      <alignment horizontal="center" vertical="center"/>
      <protection locked="0"/>
    </xf>
    <xf numFmtId="38" fontId="15" fillId="2" borderId="3" xfId="1" applyFont="1" applyFill="1" applyBorder="1" applyAlignment="1" applyProtection="1">
      <alignment horizontal="center" vertical="center"/>
      <protection locked="0"/>
    </xf>
    <xf numFmtId="38" fontId="11" fillId="0" borderId="14" xfId="1" applyFont="1" applyBorder="1" applyAlignment="1">
      <alignment horizontal="center" vertical="center"/>
    </xf>
    <xf numFmtId="38" fontId="11" fillId="0" borderId="16" xfId="1" applyFont="1" applyBorder="1" applyAlignment="1">
      <alignment horizontal="center" vertical="center"/>
    </xf>
    <xf numFmtId="38" fontId="7" fillId="0" borderId="17" xfId="1" applyFont="1" applyBorder="1" applyAlignment="1">
      <alignment horizontal="center" vertical="center"/>
    </xf>
    <xf numFmtId="0" fontId="18" fillId="0" borderId="0" xfId="0" applyFont="1" applyAlignment="1">
      <alignment horizontal="center" vertical="center"/>
    </xf>
    <xf numFmtId="0" fontId="0" fillId="0" borderId="8" xfId="0" applyFont="1" applyBorder="1" applyAlignment="1">
      <alignment horizontal="left" vertical="distributed" wrapText="1"/>
    </xf>
    <xf numFmtId="0" fontId="0" fillId="0" borderId="0" xfId="0" applyFont="1" applyBorder="1" applyAlignment="1">
      <alignment horizontal="left" vertical="distributed" wrapText="1"/>
    </xf>
    <xf numFmtId="0" fontId="14" fillId="0" borderId="0" xfId="0" applyFont="1" applyAlignment="1" applyProtection="1">
      <alignment horizontal="center" vertical="center"/>
      <protection hidden="1"/>
    </xf>
    <xf numFmtId="0" fontId="11" fillId="0" borderId="0" xfId="0" applyFont="1" applyAlignment="1">
      <alignment horizontal="center" vertical="center"/>
    </xf>
    <xf numFmtId="0" fontId="0" fillId="0" borderId="1" xfId="0" applyBorder="1" applyAlignment="1">
      <alignment horizontal="left" vertical="center"/>
    </xf>
    <xf numFmtId="0" fontId="0" fillId="0" borderId="18" xfId="0"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496094</xdr:colOff>
      <xdr:row>1</xdr:row>
      <xdr:rowOff>49610</xdr:rowOff>
    </xdr:from>
    <xdr:to>
      <xdr:col>9</xdr:col>
      <xdr:colOff>158749</xdr:colOff>
      <xdr:row>2</xdr:row>
      <xdr:rowOff>198437</xdr:rowOff>
    </xdr:to>
    <xdr:sp macro="" textlink="">
      <xdr:nvSpPr>
        <xdr:cNvPr id="2" name="テキスト ボックス 1"/>
        <xdr:cNvSpPr txBox="1"/>
      </xdr:nvSpPr>
      <xdr:spPr>
        <a:xfrm>
          <a:off x="1438672" y="267891"/>
          <a:ext cx="4792265" cy="506015"/>
        </a:xfrm>
        <a:prstGeom prst="rect">
          <a:avLst/>
        </a:prstGeom>
        <a:solidFill>
          <a:srgbClr val="FFFFFF">
            <a:alpha val="83137"/>
          </a:srgb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記　入　例（黄色セル以外は入力等できません）</a:t>
          </a:r>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20485</xdr:colOff>
      <xdr:row>1</xdr:row>
      <xdr:rowOff>184355</xdr:rowOff>
    </xdr:from>
    <xdr:to>
      <xdr:col>8</xdr:col>
      <xdr:colOff>480411</xdr:colOff>
      <xdr:row>3</xdr:row>
      <xdr:rowOff>96338</xdr:rowOff>
    </xdr:to>
    <xdr:sp macro="" textlink="">
      <xdr:nvSpPr>
        <xdr:cNvPr id="2" name="テキスト ボックス 1"/>
        <xdr:cNvSpPr txBox="1"/>
      </xdr:nvSpPr>
      <xdr:spPr>
        <a:xfrm>
          <a:off x="1116372" y="399436"/>
          <a:ext cx="4792265" cy="506015"/>
        </a:xfrm>
        <a:prstGeom prst="rect">
          <a:avLst/>
        </a:prstGeom>
        <a:solidFill>
          <a:srgbClr val="FFFFFF">
            <a:alpha val="83137"/>
          </a:srgb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記　入　例（黄色セル以外は入力等できません）</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4"/>
  <sheetViews>
    <sheetView view="pageBreakPreview" zoomScale="96" zoomScaleNormal="100" zoomScaleSheetLayoutView="96" workbookViewId="0">
      <selection activeCell="J11" sqref="J11"/>
    </sheetView>
  </sheetViews>
  <sheetFormatPr defaultRowHeight="13.5"/>
  <cols>
    <col min="1" max="1" width="1.625" customWidth="1"/>
    <col min="2" max="2" width="1.875" customWidth="1"/>
    <col min="4" max="4" width="11.25" customWidth="1"/>
    <col min="5" max="5" width="12.375" customWidth="1"/>
    <col min="6" max="6" width="11.25" customWidth="1"/>
    <col min="7" max="7" width="10.75" customWidth="1"/>
    <col min="8" max="8" width="11.125" customWidth="1"/>
    <col min="9" max="10" width="10.625" customWidth="1"/>
  </cols>
  <sheetData>
    <row r="1" spans="1:15" ht="17.25">
      <c r="A1" s="1"/>
      <c r="B1" s="2" t="s">
        <v>72</v>
      </c>
      <c r="C1" s="2"/>
      <c r="D1" s="2"/>
      <c r="E1" s="3"/>
      <c r="F1" s="3"/>
      <c r="G1" s="3"/>
      <c r="H1" s="3"/>
      <c r="J1" s="3"/>
      <c r="K1" s="3"/>
      <c r="L1" s="3"/>
      <c r="M1" s="3"/>
      <c r="N1" s="3"/>
      <c r="O1" s="3"/>
    </row>
    <row r="2" spans="1:15" ht="28.5" customHeight="1">
      <c r="A2" s="1"/>
      <c r="B2" s="1"/>
      <c r="C2" s="62" t="s">
        <v>40</v>
      </c>
      <c r="D2" s="62"/>
      <c r="E2" s="62"/>
      <c r="F2" s="62"/>
      <c r="G2" s="62"/>
      <c r="H2" s="62"/>
      <c r="I2" s="62"/>
      <c r="J2" s="62"/>
    </row>
    <row r="3" spans="1:15" ht="17.25">
      <c r="A3" s="1"/>
      <c r="B3" s="1"/>
      <c r="C3" s="22"/>
      <c r="D3" s="22"/>
      <c r="E3" s="29" t="s">
        <v>12</v>
      </c>
      <c r="F3" s="29"/>
      <c r="G3" s="29"/>
      <c r="H3" s="29"/>
      <c r="I3" s="29"/>
      <c r="J3" s="29"/>
      <c r="K3" s="29"/>
      <c r="L3" s="23"/>
      <c r="M3" s="3"/>
      <c r="N3" s="3"/>
      <c r="O3" s="3"/>
    </row>
    <row r="4" spans="1:15">
      <c r="A4" s="4"/>
      <c r="B4" s="4"/>
      <c r="C4" s="24"/>
      <c r="D4" s="24"/>
      <c r="E4" s="24"/>
      <c r="F4" s="24"/>
      <c r="G4" s="24"/>
      <c r="H4" s="24"/>
      <c r="I4" s="24"/>
      <c r="J4" s="24"/>
      <c r="K4" s="24"/>
      <c r="L4" s="24"/>
      <c r="M4" s="4"/>
      <c r="N4" s="4"/>
      <c r="O4" s="4"/>
    </row>
    <row r="5" spans="1:15">
      <c r="A5" s="4"/>
      <c r="B5" s="4"/>
      <c r="C5" s="24"/>
      <c r="D5" s="24"/>
      <c r="E5" s="24"/>
      <c r="F5" s="24"/>
      <c r="G5" s="24"/>
      <c r="H5" s="24"/>
      <c r="I5" s="24"/>
      <c r="J5" s="25" t="s">
        <v>2</v>
      </c>
      <c r="K5" s="24"/>
      <c r="L5" s="24"/>
      <c r="M5" s="4"/>
      <c r="N5" s="5"/>
      <c r="O5" s="4"/>
    </row>
    <row r="6" spans="1:15" ht="50.25" customHeight="1" thickBot="1">
      <c r="A6" s="4"/>
      <c r="B6" s="4"/>
      <c r="C6" s="71" t="s">
        <v>3</v>
      </c>
      <c r="D6" s="71"/>
      <c r="E6" s="72" t="s">
        <v>27</v>
      </c>
      <c r="F6" s="71"/>
      <c r="G6" s="73" t="s">
        <v>26</v>
      </c>
      <c r="H6" s="73"/>
      <c r="I6" s="66" t="s">
        <v>34</v>
      </c>
      <c r="J6" s="67"/>
      <c r="K6" s="24"/>
      <c r="L6" s="26"/>
    </row>
    <row r="7" spans="1:15" ht="31.5" customHeight="1" thickBot="1">
      <c r="A7" s="4"/>
      <c r="B7" s="4"/>
      <c r="C7" s="68">
        <f>J16</f>
        <v>0</v>
      </c>
      <c r="D7" s="68"/>
      <c r="E7" s="68">
        <f>E32</f>
        <v>0</v>
      </c>
      <c r="F7" s="68"/>
      <c r="G7" s="69">
        <v>1</v>
      </c>
      <c r="H7" s="70"/>
      <c r="I7" s="64">
        <f>MIN(C7:E7)</f>
        <v>0</v>
      </c>
      <c r="J7" s="65"/>
      <c r="K7" s="24"/>
      <c r="L7" s="26"/>
    </row>
    <row r="8" spans="1:15" ht="21.75" customHeight="1">
      <c r="A8" s="4"/>
      <c r="B8" s="4"/>
      <c r="C8" s="27" t="s">
        <v>69</v>
      </c>
      <c r="D8" s="28"/>
      <c r="E8" s="24"/>
      <c r="F8" s="24"/>
      <c r="G8" s="24"/>
      <c r="H8" s="24"/>
      <c r="I8" s="24"/>
      <c r="J8" s="24"/>
      <c r="K8" s="24"/>
      <c r="L8" s="24"/>
      <c r="M8" s="4"/>
      <c r="N8" s="4"/>
      <c r="O8" s="4"/>
    </row>
    <row r="9" spans="1:15" ht="21.75" customHeight="1">
      <c r="A9" s="4"/>
      <c r="B9" s="4"/>
      <c r="C9" s="27" t="s">
        <v>70</v>
      </c>
      <c r="D9" s="28"/>
      <c r="E9" s="24"/>
      <c r="F9" s="24"/>
      <c r="G9" s="24"/>
      <c r="H9" s="24"/>
      <c r="I9" s="24"/>
      <c r="J9" s="24"/>
      <c r="K9" s="24"/>
      <c r="L9" s="24"/>
      <c r="M9" s="4"/>
      <c r="N9" s="4"/>
      <c r="O9" s="4"/>
    </row>
    <row r="10" spans="1:15" ht="21.75" customHeight="1">
      <c r="A10" s="4"/>
      <c r="B10" s="4"/>
      <c r="C10" s="27" t="s">
        <v>49</v>
      </c>
      <c r="D10" s="28"/>
      <c r="E10" s="24"/>
      <c r="F10" s="24"/>
      <c r="G10" s="24"/>
      <c r="H10" s="24"/>
      <c r="I10" s="24"/>
      <c r="J10" s="24"/>
      <c r="K10" s="24"/>
      <c r="L10" s="24"/>
      <c r="M10" s="4"/>
      <c r="N10" s="4"/>
      <c r="O10" s="4"/>
    </row>
    <row r="11" spans="1:15">
      <c r="A11" s="4"/>
      <c r="B11" s="4"/>
      <c r="C11" s="6"/>
      <c r="D11" s="6"/>
      <c r="E11" s="4"/>
      <c r="F11" s="4"/>
      <c r="G11" s="4"/>
      <c r="H11" s="4"/>
      <c r="I11" s="4"/>
      <c r="J11" s="4"/>
      <c r="K11" s="4"/>
      <c r="L11" s="4"/>
      <c r="M11" s="4"/>
      <c r="N11" s="4"/>
      <c r="O11" s="4"/>
    </row>
    <row r="12" spans="1:15">
      <c r="A12" s="4"/>
      <c r="B12" s="4"/>
      <c r="C12" s="6"/>
      <c r="D12" s="6"/>
      <c r="E12" s="4"/>
      <c r="F12" s="4"/>
      <c r="G12" s="4"/>
      <c r="H12" s="4"/>
      <c r="I12" s="4"/>
      <c r="J12" s="4"/>
      <c r="K12" s="4"/>
      <c r="L12" s="4"/>
      <c r="M12" s="4"/>
      <c r="N12" s="4"/>
      <c r="O12" s="4"/>
    </row>
    <row r="13" spans="1:15" ht="34.5" customHeight="1">
      <c r="A13" s="4"/>
      <c r="B13" s="4"/>
      <c r="C13" s="48" t="s">
        <v>11</v>
      </c>
      <c r="D13" s="7"/>
      <c r="E13" s="4"/>
      <c r="F13" s="4"/>
      <c r="G13" s="4"/>
      <c r="H13" s="4"/>
      <c r="I13" s="5"/>
      <c r="J13" s="4"/>
      <c r="K13" s="4"/>
      <c r="L13" s="4"/>
      <c r="M13" s="4"/>
      <c r="N13" s="4"/>
      <c r="O13" s="4"/>
    </row>
    <row r="14" spans="1:15" ht="17.25">
      <c r="A14" s="4"/>
      <c r="B14" s="4"/>
      <c r="C14" s="8"/>
      <c r="D14" s="9" t="s">
        <v>5</v>
      </c>
      <c r="E14" s="9" t="s">
        <v>6</v>
      </c>
      <c r="F14" s="9" t="s">
        <v>7</v>
      </c>
      <c r="G14" s="9" t="s">
        <v>8</v>
      </c>
      <c r="H14" s="9" t="s">
        <v>9</v>
      </c>
      <c r="I14" s="9" t="s">
        <v>10</v>
      </c>
      <c r="J14" s="12" t="s">
        <v>14</v>
      </c>
      <c r="K14" s="4"/>
      <c r="L14" s="4"/>
      <c r="M14" s="4"/>
      <c r="N14" s="4"/>
      <c r="O14" s="4"/>
    </row>
    <row r="15" spans="1:15" ht="28.5" customHeight="1" thickBot="1">
      <c r="A15" s="4"/>
      <c r="B15" s="4"/>
      <c r="C15" s="13" t="s">
        <v>13</v>
      </c>
      <c r="D15" s="14">
        <v>0</v>
      </c>
      <c r="E15" s="14">
        <v>0</v>
      </c>
      <c r="F15" s="14">
        <v>0</v>
      </c>
      <c r="G15" s="14">
        <v>0</v>
      </c>
      <c r="H15" s="14">
        <v>0</v>
      </c>
      <c r="I15" s="14">
        <v>0</v>
      </c>
      <c r="J15" s="38">
        <f>SUM(D15:I15)</f>
        <v>0</v>
      </c>
      <c r="K15" s="4"/>
      <c r="L15" s="4"/>
      <c r="M15" s="4"/>
      <c r="N15" s="4"/>
      <c r="O15" s="4"/>
    </row>
    <row r="16" spans="1:15" ht="39" customHeight="1" thickBot="1">
      <c r="A16" s="4"/>
      <c r="B16" s="4"/>
      <c r="C16" s="15" t="s">
        <v>15</v>
      </c>
      <c r="D16" s="16">
        <f>D15*709</f>
        <v>0</v>
      </c>
      <c r="E16" s="16">
        <f t="shared" ref="E16:I16" si="0">E15*709</f>
        <v>0</v>
      </c>
      <c r="F16" s="16">
        <f t="shared" si="0"/>
        <v>0</v>
      </c>
      <c r="G16" s="16">
        <f t="shared" si="0"/>
        <v>0</v>
      </c>
      <c r="H16" s="16">
        <f t="shared" si="0"/>
        <v>0</v>
      </c>
      <c r="I16" s="37">
        <f t="shared" si="0"/>
        <v>0</v>
      </c>
      <c r="J16" s="39">
        <f>SUM(D16:I16)</f>
        <v>0</v>
      </c>
      <c r="K16" s="4"/>
      <c r="L16" s="4"/>
      <c r="M16" s="4"/>
      <c r="N16" s="4"/>
      <c r="O16" s="4"/>
    </row>
    <row r="17" spans="1:15">
      <c r="A17" s="4"/>
      <c r="B17" s="4"/>
      <c r="C17" s="4"/>
      <c r="D17" s="4"/>
      <c r="E17" s="4"/>
      <c r="F17" s="4"/>
      <c r="G17" s="4"/>
      <c r="H17" s="4"/>
      <c r="I17" s="4"/>
      <c r="J17" s="4"/>
      <c r="K17" s="4"/>
      <c r="L17" s="4"/>
      <c r="M17" s="4"/>
      <c r="N17" s="4"/>
      <c r="O17" s="4"/>
    </row>
    <row r="20" spans="1:15" ht="21.75" customHeight="1">
      <c r="C20" s="80" t="s">
        <v>16</v>
      </c>
      <c r="D20" s="80"/>
      <c r="E20" s="80"/>
      <c r="F20" s="80"/>
      <c r="G20" s="80"/>
      <c r="H20" s="80"/>
    </row>
    <row r="21" spans="1:15" ht="21.75" customHeight="1">
      <c r="C21" s="80" t="s">
        <v>17</v>
      </c>
      <c r="D21" s="80"/>
      <c r="E21" s="80"/>
      <c r="F21" s="80"/>
      <c r="G21" s="80"/>
      <c r="H21" s="80"/>
    </row>
    <row r="22" spans="1:15">
      <c r="C22" s="4"/>
      <c r="D22" s="4"/>
      <c r="E22" s="33"/>
      <c r="F22" s="34"/>
      <c r="G22" s="5"/>
      <c r="H22" s="46" t="s">
        <v>2</v>
      </c>
    </row>
    <row r="23" spans="1:15" ht="21.75" customHeight="1">
      <c r="C23" s="78"/>
      <c r="D23" s="79"/>
      <c r="E23" s="78" t="s">
        <v>18</v>
      </c>
      <c r="F23" s="79"/>
      <c r="G23" s="76" t="s">
        <v>33</v>
      </c>
      <c r="H23" s="76"/>
      <c r="I23" s="81" t="s">
        <v>48</v>
      </c>
      <c r="J23" s="82"/>
    </row>
    <row r="24" spans="1:15" ht="21.75" customHeight="1">
      <c r="C24" s="63" t="s">
        <v>19</v>
      </c>
      <c r="D24" s="63"/>
      <c r="E24" s="74">
        <v>0</v>
      </c>
      <c r="F24" s="75"/>
      <c r="G24" s="77">
        <v>0</v>
      </c>
      <c r="H24" s="77"/>
      <c r="I24" s="81"/>
      <c r="J24" s="82"/>
    </row>
    <row r="25" spans="1:15" ht="21.75" customHeight="1">
      <c r="C25" s="63" t="s">
        <v>20</v>
      </c>
      <c r="D25" s="63"/>
      <c r="E25" s="74">
        <v>0</v>
      </c>
      <c r="F25" s="75"/>
      <c r="G25" s="77">
        <v>0</v>
      </c>
      <c r="H25" s="77"/>
      <c r="I25" s="81"/>
      <c r="J25" s="82"/>
    </row>
    <row r="26" spans="1:15" ht="21.75" customHeight="1">
      <c r="C26" s="63" t="s">
        <v>21</v>
      </c>
      <c r="D26" s="63"/>
      <c r="E26" s="74">
        <v>0</v>
      </c>
      <c r="F26" s="75"/>
      <c r="G26" s="77">
        <v>0</v>
      </c>
      <c r="H26" s="77"/>
      <c r="I26" s="81"/>
      <c r="J26" s="82"/>
    </row>
    <row r="27" spans="1:15" ht="21.75" customHeight="1">
      <c r="C27" s="63" t="s">
        <v>22</v>
      </c>
      <c r="D27" s="63"/>
      <c r="E27" s="74">
        <v>0</v>
      </c>
      <c r="F27" s="75"/>
      <c r="G27" s="77">
        <v>0</v>
      </c>
      <c r="H27" s="77"/>
      <c r="I27" s="81"/>
      <c r="J27" s="82"/>
    </row>
    <row r="28" spans="1:15" ht="21.75" customHeight="1">
      <c r="C28" s="63" t="s">
        <v>23</v>
      </c>
      <c r="D28" s="63"/>
      <c r="E28" s="74">
        <v>0</v>
      </c>
      <c r="F28" s="75"/>
      <c r="G28" s="77">
        <v>0</v>
      </c>
      <c r="H28" s="77"/>
      <c r="I28" s="81"/>
      <c r="J28" s="82"/>
    </row>
    <row r="29" spans="1:15" ht="21.75" customHeight="1">
      <c r="C29" s="63" t="s">
        <v>24</v>
      </c>
      <c r="D29" s="63"/>
      <c r="E29" s="74">
        <v>0</v>
      </c>
      <c r="F29" s="75"/>
      <c r="G29" s="77">
        <v>0</v>
      </c>
      <c r="H29" s="77"/>
      <c r="I29" s="81"/>
      <c r="J29" s="82"/>
    </row>
    <row r="30" spans="1:15" ht="21.75" customHeight="1">
      <c r="C30" s="63" t="s">
        <v>25</v>
      </c>
      <c r="D30" s="63"/>
      <c r="E30" s="88">
        <f>SUM(E24:E29)</f>
        <v>0</v>
      </c>
      <c r="F30" s="89"/>
      <c r="G30" s="88">
        <f>SUM(G24:G29)</f>
        <v>0</v>
      </c>
      <c r="H30" s="89"/>
    </row>
    <row r="31" spans="1:15" ht="21.75" customHeight="1" thickBot="1">
      <c r="C31" s="40" t="s">
        <v>35</v>
      </c>
      <c r="D31" s="41"/>
      <c r="E31" s="91">
        <f>ROUNDDOWN(E30/1.1,0)</f>
        <v>0</v>
      </c>
      <c r="F31" s="92"/>
      <c r="G31" s="90">
        <f>IF(G23="食材費",ROUNDDOWN(G30/1.08,0),ROUNDDOWN(G30/1.1,0))</f>
        <v>0</v>
      </c>
      <c r="H31" s="90"/>
    </row>
    <row r="32" spans="1:15" ht="21.75" customHeight="1" thickBot="1">
      <c r="C32" s="42" t="s">
        <v>36</v>
      </c>
      <c r="D32" s="43"/>
      <c r="E32" s="83">
        <f>E31+G31</f>
        <v>0</v>
      </c>
      <c r="F32" s="84"/>
      <c r="G32" s="84"/>
      <c r="H32" s="85"/>
    </row>
    <row r="33" spans="3:10">
      <c r="C33" s="18"/>
      <c r="D33" s="19"/>
      <c r="E33" s="20"/>
      <c r="F33" s="34"/>
    </row>
    <row r="34" spans="3:10">
      <c r="C34" s="86" t="s">
        <v>38</v>
      </c>
      <c r="D34" s="87"/>
      <c r="E34" s="87"/>
      <c r="F34" s="87"/>
      <c r="G34" s="87"/>
      <c r="H34" s="87"/>
    </row>
    <row r="35" spans="3:10">
      <c r="C35" s="87"/>
      <c r="D35" s="87"/>
      <c r="E35" s="87"/>
      <c r="F35" s="87"/>
      <c r="G35" s="87"/>
      <c r="H35" s="87"/>
    </row>
    <row r="36" spans="3:10">
      <c r="C36" s="87"/>
      <c r="D36" s="87"/>
      <c r="E36" s="87"/>
      <c r="F36" s="87"/>
      <c r="G36" s="87"/>
      <c r="H36" s="87"/>
    </row>
    <row r="37" spans="3:10">
      <c r="C37" s="87"/>
      <c r="D37" s="87"/>
      <c r="E37" s="87"/>
      <c r="F37" s="87"/>
      <c r="G37" s="87"/>
      <c r="H37" s="87"/>
    </row>
    <row r="38" spans="3:10">
      <c r="C38" s="87"/>
      <c r="D38" s="87"/>
      <c r="E38" s="87"/>
      <c r="F38" s="87"/>
      <c r="G38" s="87"/>
      <c r="H38" s="87"/>
    </row>
    <row r="39" spans="3:10">
      <c r="C39" s="87"/>
      <c r="D39" s="87"/>
      <c r="E39" s="87"/>
      <c r="F39" s="87"/>
      <c r="G39" s="87"/>
      <c r="H39" s="87"/>
    </row>
    <row r="40" spans="3:10">
      <c r="J40" s="36"/>
    </row>
    <row r="41" spans="3:10">
      <c r="J41" s="36"/>
    </row>
    <row r="42" spans="3:10">
      <c r="J42" s="21"/>
    </row>
    <row r="43" spans="3:10">
      <c r="J43" s="21"/>
    </row>
    <row r="44" spans="3:10">
      <c r="J44" s="21"/>
    </row>
  </sheetData>
  <sheetProtection password="DD27" sheet="1" objects="1" scenarios="1"/>
  <mergeCells count="40">
    <mergeCell ref="I23:J29"/>
    <mergeCell ref="E32:H32"/>
    <mergeCell ref="C34:H39"/>
    <mergeCell ref="G26:H26"/>
    <mergeCell ref="G27:H27"/>
    <mergeCell ref="G28:H28"/>
    <mergeCell ref="G29:H29"/>
    <mergeCell ref="G30:H30"/>
    <mergeCell ref="G31:H31"/>
    <mergeCell ref="E26:F26"/>
    <mergeCell ref="E27:F27"/>
    <mergeCell ref="E28:F28"/>
    <mergeCell ref="E29:F29"/>
    <mergeCell ref="E30:F30"/>
    <mergeCell ref="E31:F31"/>
    <mergeCell ref="C26:D26"/>
    <mergeCell ref="C27:D27"/>
    <mergeCell ref="C24:D24"/>
    <mergeCell ref="C25:D25"/>
    <mergeCell ref="E23:F23"/>
    <mergeCell ref="C20:H20"/>
    <mergeCell ref="C21:H21"/>
    <mergeCell ref="C23:D23"/>
    <mergeCell ref="E24:F24"/>
    <mergeCell ref="C2:J2"/>
    <mergeCell ref="C28:D28"/>
    <mergeCell ref="C29:D29"/>
    <mergeCell ref="C30:D30"/>
    <mergeCell ref="I7:J7"/>
    <mergeCell ref="I6:J6"/>
    <mergeCell ref="C7:D7"/>
    <mergeCell ref="E7:F7"/>
    <mergeCell ref="G7:H7"/>
    <mergeCell ref="C6:D6"/>
    <mergeCell ref="E6:F6"/>
    <mergeCell ref="G6:H6"/>
    <mergeCell ref="E25:F25"/>
    <mergeCell ref="G23:H23"/>
    <mergeCell ref="G24:H24"/>
    <mergeCell ref="G25:H25"/>
  </mergeCells>
  <phoneticPr fontId="3"/>
  <pageMargins left="0.7" right="0.7" top="0.75" bottom="0.75" header="0.3" footer="0.3"/>
  <pageSetup paperSize="9" scale="98" orientation="portrait" r:id="rId1"/>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42"/>
  <sheetViews>
    <sheetView topLeftCell="A16" zoomScale="93" zoomScaleNormal="93" workbookViewId="0">
      <selection activeCell="I7" sqref="I7:J7"/>
    </sheetView>
  </sheetViews>
  <sheetFormatPr defaultRowHeight="13.5"/>
  <cols>
    <col min="1" max="1" width="1.625" customWidth="1"/>
    <col min="2" max="2" width="3.75" customWidth="1"/>
    <col min="4" max="4" width="11.25" customWidth="1"/>
    <col min="5" max="5" width="12.375" customWidth="1"/>
    <col min="6" max="6" width="11.25" customWidth="1"/>
    <col min="7" max="7" width="10.75" customWidth="1"/>
    <col min="8" max="8" width="11.125" customWidth="1"/>
    <col min="9" max="10" width="10.625" customWidth="1"/>
  </cols>
  <sheetData>
    <row r="1" spans="1:15" ht="17.25">
      <c r="A1" s="1"/>
      <c r="B1" s="2" t="s">
        <v>72</v>
      </c>
      <c r="C1" s="2"/>
      <c r="D1" s="2"/>
      <c r="E1" s="3"/>
      <c r="F1" s="3"/>
      <c r="G1" s="3"/>
      <c r="H1" s="3"/>
      <c r="J1" s="3"/>
      <c r="K1" s="3"/>
      <c r="L1" s="3"/>
      <c r="M1" s="3"/>
      <c r="N1" s="3"/>
      <c r="O1" s="3"/>
    </row>
    <row r="2" spans="1:15" ht="17.25">
      <c r="A2" s="1"/>
      <c r="B2" s="1"/>
      <c r="C2" s="93" t="s">
        <v>40</v>
      </c>
      <c r="D2" s="93"/>
      <c r="E2" s="93"/>
      <c r="F2" s="93"/>
      <c r="G2" s="93"/>
      <c r="H2" s="93"/>
      <c r="I2" s="93"/>
      <c r="J2" s="93"/>
    </row>
    <row r="3" spans="1:15" ht="30" customHeight="1">
      <c r="A3" s="1"/>
      <c r="B3" s="1"/>
      <c r="C3" s="22"/>
      <c r="D3" s="22"/>
      <c r="E3" s="100" t="s">
        <v>1</v>
      </c>
      <c r="F3" s="100"/>
      <c r="G3" s="100"/>
      <c r="H3" s="29"/>
      <c r="I3" s="3"/>
      <c r="J3" s="3"/>
    </row>
    <row r="4" spans="1:15" ht="22.5" customHeight="1">
      <c r="A4" s="4"/>
      <c r="B4" s="4"/>
      <c r="C4" s="110" t="s">
        <v>29</v>
      </c>
      <c r="D4" s="110"/>
      <c r="E4" s="110"/>
      <c r="F4" s="110"/>
      <c r="G4" s="110"/>
      <c r="H4" s="110"/>
      <c r="I4" s="110"/>
      <c r="J4" s="110"/>
      <c r="K4" s="24"/>
      <c r="L4" s="24"/>
      <c r="M4" s="4"/>
      <c r="N4" s="4"/>
      <c r="O4" s="4"/>
    </row>
    <row r="5" spans="1:15">
      <c r="A5" s="4"/>
      <c r="B5" s="4"/>
      <c r="C5" s="24"/>
      <c r="D5" s="24"/>
      <c r="E5" s="24"/>
      <c r="F5" s="24"/>
      <c r="G5" s="24"/>
      <c r="H5" s="24"/>
      <c r="I5" s="24"/>
      <c r="J5" s="25"/>
      <c r="K5" s="24"/>
      <c r="L5" s="24"/>
      <c r="M5" s="4"/>
      <c r="N5" s="5"/>
      <c r="O5" s="4"/>
    </row>
    <row r="6" spans="1:15" ht="50.25" customHeight="1" thickBot="1">
      <c r="A6" s="4"/>
      <c r="B6" s="4"/>
      <c r="C6" s="71" t="s">
        <v>3</v>
      </c>
      <c r="D6" s="71"/>
      <c r="E6" s="72" t="s">
        <v>27</v>
      </c>
      <c r="F6" s="71"/>
      <c r="G6" s="73" t="s">
        <v>26</v>
      </c>
      <c r="H6" s="73"/>
      <c r="I6" s="66" t="s">
        <v>50</v>
      </c>
      <c r="J6" s="67"/>
      <c r="K6" s="24"/>
      <c r="L6" s="26"/>
    </row>
    <row r="7" spans="1:15" ht="31.5" customHeight="1" thickBot="1">
      <c r="A7" s="4"/>
      <c r="B7" s="4"/>
      <c r="C7" s="68">
        <f>H16+J22</f>
        <v>0</v>
      </c>
      <c r="D7" s="68"/>
      <c r="E7" s="68">
        <f>E36</f>
        <v>0</v>
      </c>
      <c r="F7" s="68"/>
      <c r="G7" s="69">
        <v>1</v>
      </c>
      <c r="H7" s="70"/>
      <c r="I7" s="98">
        <f>MIN(C7:E7)</f>
        <v>0</v>
      </c>
      <c r="J7" s="99"/>
      <c r="K7" s="24"/>
      <c r="L7" s="26"/>
    </row>
    <row r="8" spans="1:15" ht="21.75" customHeight="1">
      <c r="A8" s="4"/>
      <c r="B8" s="4"/>
      <c r="C8" s="27" t="s">
        <v>69</v>
      </c>
      <c r="D8" s="28"/>
      <c r="E8" s="24"/>
      <c r="F8" s="24"/>
      <c r="G8" s="24"/>
      <c r="H8" s="24"/>
      <c r="I8" s="24"/>
      <c r="J8" s="24"/>
      <c r="K8" s="24"/>
      <c r="L8" s="24"/>
      <c r="M8" s="4"/>
      <c r="N8" s="4"/>
      <c r="O8" s="4"/>
    </row>
    <row r="9" spans="1:15" ht="21.75" customHeight="1">
      <c r="A9" s="4"/>
      <c r="B9" s="4"/>
      <c r="C9" s="27" t="s">
        <v>70</v>
      </c>
      <c r="D9" s="28"/>
      <c r="E9" s="24"/>
      <c r="F9" s="24"/>
      <c r="G9" s="24"/>
      <c r="H9" s="24"/>
      <c r="I9" s="24"/>
      <c r="J9" s="24"/>
      <c r="K9" s="24"/>
      <c r="L9" s="24"/>
      <c r="M9" s="4"/>
      <c r="N9" s="4"/>
      <c r="O9" s="4"/>
    </row>
    <row r="10" spans="1:15" ht="21.75" customHeight="1">
      <c r="A10" s="4"/>
      <c r="B10" s="4"/>
      <c r="C10" s="27" t="s">
        <v>49</v>
      </c>
      <c r="D10" s="28"/>
      <c r="E10" s="24"/>
      <c r="F10" s="24"/>
      <c r="G10" s="24"/>
      <c r="H10" s="24"/>
      <c r="I10" s="24"/>
      <c r="J10" s="24"/>
      <c r="K10" s="24"/>
      <c r="L10" s="24"/>
      <c r="M10" s="4"/>
      <c r="N10" s="4"/>
      <c r="O10" s="4"/>
    </row>
    <row r="11" spans="1:15">
      <c r="A11" s="4"/>
      <c r="B11" s="4"/>
      <c r="C11" s="6"/>
      <c r="D11" s="6"/>
      <c r="E11" s="4"/>
      <c r="F11" s="4"/>
      <c r="G11" s="4"/>
      <c r="H11" s="4"/>
      <c r="I11" s="4"/>
      <c r="J11" s="4"/>
      <c r="K11" s="4"/>
      <c r="L11" s="4"/>
      <c r="M11" s="4"/>
      <c r="N11" s="4"/>
      <c r="O11" s="4"/>
    </row>
    <row r="12" spans="1:15">
      <c r="A12" s="4"/>
      <c r="B12" s="4"/>
      <c r="C12" s="6"/>
      <c r="D12" s="6"/>
      <c r="E12" s="4"/>
      <c r="F12" s="4"/>
      <c r="G12" s="4"/>
      <c r="H12" s="4"/>
      <c r="I12" s="4"/>
      <c r="J12" s="4"/>
      <c r="K12" s="4"/>
      <c r="L12" s="4"/>
      <c r="M12" s="4"/>
      <c r="N12" s="4"/>
      <c r="O12" s="4"/>
    </row>
    <row r="13" spans="1:15" ht="27" customHeight="1">
      <c r="A13" s="4"/>
      <c r="B13" s="4"/>
      <c r="C13" s="47" t="s">
        <v>30</v>
      </c>
      <c r="D13" s="32"/>
      <c r="E13" s="4"/>
      <c r="F13" s="4"/>
      <c r="G13" s="4"/>
      <c r="H13" s="4"/>
      <c r="I13" s="5"/>
      <c r="J13" s="4"/>
      <c r="K13" s="4"/>
      <c r="L13" s="4"/>
      <c r="M13" s="4"/>
      <c r="N13" s="4"/>
      <c r="O13" s="4"/>
    </row>
    <row r="14" spans="1:15" ht="35.25" customHeight="1">
      <c r="A14" s="4"/>
      <c r="B14" s="4"/>
      <c r="C14" s="8"/>
      <c r="D14" s="94" t="s">
        <v>51</v>
      </c>
      <c r="E14" s="95"/>
      <c r="F14" s="96" t="s">
        <v>52</v>
      </c>
      <c r="G14" s="97"/>
      <c r="H14" s="63" t="s">
        <v>14</v>
      </c>
      <c r="I14" s="63"/>
      <c r="J14" s="4"/>
    </row>
    <row r="15" spans="1:15" ht="28.5" customHeight="1" thickBot="1">
      <c r="A15" s="4"/>
      <c r="B15" s="4"/>
      <c r="C15" s="10" t="s">
        <v>31</v>
      </c>
      <c r="D15" s="101">
        <v>21500</v>
      </c>
      <c r="E15" s="101"/>
      <c r="F15" s="101">
        <v>8600</v>
      </c>
      <c r="G15" s="101"/>
      <c r="H15" s="106"/>
      <c r="I15" s="106"/>
      <c r="J15" s="4"/>
    </row>
    <row r="16" spans="1:15" ht="27.75" customHeight="1" thickBot="1">
      <c r="A16" s="4"/>
      <c r="B16" s="4"/>
      <c r="C16" s="31" t="s">
        <v>32</v>
      </c>
      <c r="D16" s="102">
        <v>0</v>
      </c>
      <c r="E16" s="102"/>
      <c r="F16" s="102">
        <v>0</v>
      </c>
      <c r="G16" s="103"/>
      <c r="H16" s="104">
        <f>(D15*D16)+(F15*F16)</f>
        <v>0</v>
      </c>
      <c r="I16" s="105"/>
      <c r="J16" s="4"/>
    </row>
    <row r="17" spans="1:12" ht="17.25" customHeight="1">
      <c r="A17" s="4"/>
      <c r="B17" s="4"/>
      <c r="C17" s="51" t="s">
        <v>41</v>
      </c>
      <c r="D17" s="49"/>
      <c r="E17" s="49"/>
      <c r="F17" s="49"/>
      <c r="G17" s="49"/>
      <c r="H17" s="50"/>
      <c r="I17" s="50"/>
      <c r="J17" s="4"/>
    </row>
    <row r="18" spans="1:12" ht="23.25" customHeight="1">
      <c r="A18" s="4"/>
      <c r="B18" s="4"/>
      <c r="C18" s="61" t="s">
        <v>74</v>
      </c>
      <c r="D18" s="49"/>
      <c r="E18" s="49"/>
      <c r="F18" s="49"/>
      <c r="G18" s="49"/>
      <c r="H18" s="50"/>
      <c r="I18" s="50"/>
      <c r="J18" s="4"/>
    </row>
    <row r="20" spans="1:12" ht="18" customHeight="1">
      <c r="C20" s="45" t="s">
        <v>39</v>
      </c>
      <c r="D20" s="7"/>
      <c r="E20" s="4"/>
      <c r="F20" s="4"/>
      <c r="G20" s="4"/>
      <c r="H20" s="4"/>
      <c r="I20" s="5"/>
      <c r="J20" s="4"/>
    </row>
    <row r="21" spans="1:12" ht="17.25">
      <c r="C21" s="8"/>
      <c r="D21" s="9" t="s">
        <v>5</v>
      </c>
      <c r="E21" s="9" t="s">
        <v>6</v>
      </c>
      <c r="F21" s="9" t="s">
        <v>7</v>
      </c>
      <c r="G21" s="9" t="s">
        <v>8</v>
      </c>
      <c r="H21" s="9" t="s">
        <v>9</v>
      </c>
      <c r="I21" s="9" t="s">
        <v>10</v>
      </c>
      <c r="J21" s="12" t="s">
        <v>14</v>
      </c>
    </row>
    <row r="22" spans="1:12" ht="25.5" customHeight="1">
      <c r="C22" s="10" t="s">
        <v>37</v>
      </c>
      <c r="D22" s="11"/>
      <c r="E22" s="11"/>
      <c r="F22" s="44"/>
      <c r="G22" s="11"/>
      <c r="H22" s="11"/>
      <c r="I22" s="11"/>
      <c r="J22" s="17">
        <f>SUM(D22:I22)</f>
        <v>0</v>
      </c>
    </row>
    <row r="23" spans="1:12" ht="27" customHeight="1"/>
    <row r="24" spans="1:12" ht="21.75" customHeight="1">
      <c r="C24" s="107" t="s">
        <v>16</v>
      </c>
      <c r="D24" s="107"/>
      <c r="E24" s="107"/>
      <c r="F24" s="107"/>
      <c r="G24" s="107"/>
      <c r="H24" s="107"/>
    </row>
    <row r="25" spans="1:12" ht="21.75" customHeight="1">
      <c r="C25" s="107" t="s">
        <v>17</v>
      </c>
      <c r="D25" s="107"/>
      <c r="E25" s="107"/>
      <c r="F25" s="107"/>
      <c r="G25" s="107"/>
      <c r="H25" s="107"/>
    </row>
    <row r="26" spans="1:12" ht="21.75" customHeight="1">
      <c r="C26" s="4"/>
      <c r="D26" s="4"/>
      <c r="E26" s="33"/>
      <c r="F26" s="34"/>
      <c r="G26" s="5"/>
      <c r="H26" s="46" t="s">
        <v>2</v>
      </c>
    </row>
    <row r="27" spans="1:12" ht="21.75" customHeight="1">
      <c r="C27" s="78"/>
      <c r="D27" s="79"/>
      <c r="E27" s="78" t="s">
        <v>18</v>
      </c>
      <c r="F27" s="79"/>
      <c r="G27" s="76" t="s">
        <v>33</v>
      </c>
      <c r="H27" s="76"/>
      <c r="I27" s="108" t="s">
        <v>47</v>
      </c>
      <c r="J27" s="109"/>
      <c r="K27" s="53"/>
      <c r="L27" s="53"/>
    </row>
    <row r="28" spans="1:12" ht="21.75" customHeight="1">
      <c r="C28" s="63" t="s">
        <v>19</v>
      </c>
      <c r="D28" s="63"/>
      <c r="E28" s="74">
        <v>0</v>
      </c>
      <c r="F28" s="75"/>
      <c r="G28" s="77">
        <v>0</v>
      </c>
      <c r="H28" s="77"/>
      <c r="I28" s="108"/>
      <c r="J28" s="109"/>
      <c r="K28" s="53"/>
      <c r="L28" s="53"/>
    </row>
    <row r="29" spans="1:12" ht="21.75" customHeight="1">
      <c r="C29" s="63" t="s">
        <v>20</v>
      </c>
      <c r="D29" s="63"/>
      <c r="E29" s="74">
        <v>0</v>
      </c>
      <c r="F29" s="75"/>
      <c r="G29" s="77">
        <v>0</v>
      </c>
      <c r="H29" s="77"/>
      <c r="I29" s="108"/>
      <c r="J29" s="109"/>
      <c r="K29" s="53"/>
      <c r="L29" s="53"/>
    </row>
    <row r="30" spans="1:12" ht="21.75" customHeight="1">
      <c r="C30" s="63" t="s">
        <v>21</v>
      </c>
      <c r="D30" s="63"/>
      <c r="E30" s="74">
        <v>0</v>
      </c>
      <c r="F30" s="75"/>
      <c r="G30" s="77">
        <v>0</v>
      </c>
      <c r="H30" s="77"/>
      <c r="I30" s="108"/>
      <c r="J30" s="109"/>
      <c r="K30" s="53"/>
      <c r="L30" s="53"/>
    </row>
    <row r="31" spans="1:12" ht="21.75" customHeight="1">
      <c r="C31" s="63" t="s">
        <v>22</v>
      </c>
      <c r="D31" s="63"/>
      <c r="E31" s="74">
        <v>0</v>
      </c>
      <c r="F31" s="75"/>
      <c r="G31" s="77">
        <v>0</v>
      </c>
      <c r="H31" s="77"/>
      <c r="I31" s="108"/>
      <c r="J31" s="109"/>
      <c r="K31" s="53"/>
      <c r="L31" s="53"/>
    </row>
    <row r="32" spans="1:12" ht="21.75" customHeight="1">
      <c r="C32" s="63" t="s">
        <v>23</v>
      </c>
      <c r="D32" s="63"/>
      <c r="E32" s="74">
        <v>0</v>
      </c>
      <c r="F32" s="75"/>
      <c r="G32" s="77">
        <v>0</v>
      </c>
      <c r="H32" s="77"/>
      <c r="I32" s="108"/>
      <c r="J32" s="109"/>
      <c r="K32" s="53"/>
      <c r="L32" s="53"/>
    </row>
    <row r="33" spans="3:12" ht="21.75" customHeight="1">
      <c r="C33" s="63" t="s">
        <v>24</v>
      </c>
      <c r="D33" s="63"/>
      <c r="E33" s="74">
        <v>0</v>
      </c>
      <c r="F33" s="75"/>
      <c r="G33" s="77">
        <v>0</v>
      </c>
      <c r="H33" s="77"/>
      <c r="I33" s="108"/>
      <c r="J33" s="109"/>
      <c r="K33" s="53"/>
      <c r="L33" s="53"/>
    </row>
    <row r="34" spans="3:12" ht="21.75" customHeight="1">
      <c r="C34" s="63" t="s">
        <v>25</v>
      </c>
      <c r="D34" s="63"/>
      <c r="E34" s="88">
        <f>SUM(E28:E33)</f>
        <v>0</v>
      </c>
      <c r="F34" s="89"/>
      <c r="G34" s="88">
        <f>SUM(G28:G33)</f>
        <v>0</v>
      </c>
      <c r="H34" s="89"/>
      <c r="I34" s="52"/>
      <c r="J34" s="53"/>
      <c r="K34" s="53"/>
      <c r="L34" s="53"/>
    </row>
    <row r="35" spans="3:12" ht="21.75" customHeight="1" thickBot="1">
      <c r="C35" s="40" t="s">
        <v>35</v>
      </c>
      <c r="D35" s="41"/>
      <c r="E35" s="91">
        <f>ROUNDDOWN(E34/1.1,0)</f>
        <v>0</v>
      </c>
      <c r="F35" s="92"/>
      <c r="G35" s="90">
        <f>IF(G27="食材費",ROUNDDOWN(G34/1.08,0),ROUNDDOWN(G34/1.1,0))</f>
        <v>0</v>
      </c>
      <c r="H35" s="90"/>
    </row>
    <row r="36" spans="3:12" ht="21.75" customHeight="1" thickBot="1">
      <c r="C36" s="42" t="s">
        <v>36</v>
      </c>
      <c r="D36" s="43"/>
      <c r="E36" s="83">
        <f>E35+G35</f>
        <v>0</v>
      </c>
      <c r="F36" s="84"/>
      <c r="G36" s="84"/>
      <c r="H36" s="85"/>
    </row>
    <row r="37" spans="3:12" ht="21.75" customHeight="1">
      <c r="C37" s="18"/>
      <c r="D37" s="19"/>
      <c r="E37" s="20"/>
      <c r="F37" s="34"/>
      <c r="K37" s="36"/>
    </row>
    <row r="38" spans="3:12">
      <c r="C38" t="s">
        <v>42</v>
      </c>
      <c r="K38" s="36"/>
    </row>
    <row r="39" spans="3:12">
      <c r="C39" t="s">
        <v>43</v>
      </c>
      <c r="K39" s="21"/>
    </row>
    <row r="40" spans="3:12">
      <c r="C40" t="s">
        <v>44</v>
      </c>
    </row>
    <row r="41" spans="3:12">
      <c r="C41" t="s">
        <v>45</v>
      </c>
    </row>
    <row r="42" spans="3:12">
      <c r="C42" t="s">
        <v>46</v>
      </c>
    </row>
  </sheetData>
  <sheetProtection password="DD27" sheet="1" objects="1" scenarios="1"/>
  <mergeCells count="50">
    <mergeCell ref="E35:F35"/>
    <mergeCell ref="G35:H35"/>
    <mergeCell ref="E36:H36"/>
    <mergeCell ref="C4:J4"/>
    <mergeCell ref="C33:D33"/>
    <mergeCell ref="E33:F33"/>
    <mergeCell ref="G33:H33"/>
    <mergeCell ref="C34:D34"/>
    <mergeCell ref="E34:F34"/>
    <mergeCell ref="G34:H34"/>
    <mergeCell ref="C31:D31"/>
    <mergeCell ref="E31:F31"/>
    <mergeCell ref="G31:H31"/>
    <mergeCell ref="C32:D32"/>
    <mergeCell ref="E32:F32"/>
    <mergeCell ref="G32:H32"/>
    <mergeCell ref="E29:F29"/>
    <mergeCell ref="G29:H29"/>
    <mergeCell ref="C30:D30"/>
    <mergeCell ref="E30:F30"/>
    <mergeCell ref="G30:H30"/>
    <mergeCell ref="C28:D28"/>
    <mergeCell ref="E28:F28"/>
    <mergeCell ref="G28:H28"/>
    <mergeCell ref="D15:E15"/>
    <mergeCell ref="F15:G15"/>
    <mergeCell ref="D16:E16"/>
    <mergeCell ref="F16:G16"/>
    <mergeCell ref="H16:I16"/>
    <mergeCell ref="H15:I15"/>
    <mergeCell ref="C24:H24"/>
    <mergeCell ref="C25:H25"/>
    <mergeCell ref="C27:D27"/>
    <mergeCell ref="E27:F27"/>
    <mergeCell ref="G27:H27"/>
    <mergeCell ref="I27:J33"/>
    <mergeCell ref="C29:D29"/>
    <mergeCell ref="C2:J2"/>
    <mergeCell ref="D14:E14"/>
    <mergeCell ref="F14:G14"/>
    <mergeCell ref="H14:I14"/>
    <mergeCell ref="C6:D6"/>
    <mergeCell ref="E6:F6"/>
    <mergeCell ref="G6:H6"/>
    <mergeCell ref="I6:J6"/>
    <mergeCell ref="C7:D7"/>
    <mergeCell ref="E7:F7"/>
    <mergeCell ref="G7:H7"/>
    <mergeCell ref="I7:J7"/>
    <mergeCell ref="E3:G3"/>
  </mergeCells>
  <phoneticPr fontId="3"/>
  <pageMargins left="0.7" right="0.7" top="0.75" bottom="0.75" header="0.3" footer="0.3"/>
  <pageSetup paperSize="9" scale="8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9"/>
  <sheetViews>
    <sheetView workbookViewId="0">
      <selection activeCell="A2" sqref="A2"/>
    </sheetView>
  </sheetViews>
  <sheetFormatPr defaultRowHeight="13.5"/>
  <cols>
    <col min="2" max="2" width="5.75" customWidth="1"/>
    <col min="3" max="3" width="6.375" customWidth="1"/>
    <col min="4" max="4" width="23.25" customWidth="1"/>
    <col min="5" max="5" width="24.125" customWidth="1"/>
    <col min="6" max="6" width="16.625" customWidth="1"/>
  </cols>
  <sheetData>
    <row r="1" spans="1:6">
      <c r="A1" s="54" t="s">
        <v>73</v>
      </c>
    </row>
    <row r="3" spans="1:6" ht="24" customHeight="1">
      <c r="C3" s="111" t="s">
        <v>65</v>
      </c>
      <c r="D3" s="111"/>
      <c r="E3" s="111"/>
      <c r="F3" s="111"/>
    </row>
    <row r="5" spans="1:6" ht="24.75" customHeight="1">
      <c r="E5" s="55" t="s">
        <v>53</v>
      </c>
      <c r="F5" s="58"/>
    </row>
    <row r="6" spans="1:6" ht="27" customHeight="1">
      <c r="E6" s="56" t="s">
        <v>54</v>
      </c>
      <c r="F6" s="59"/>
    </row>
    <row r="9" spans="1:6" ht="42" customHeight="1">
      <c r="C9" s="57" t="s">
        <v>55</v>
      </c>
      <c r="D9" s="57" t="s">
        <v>56</v>
      </c>
      <c r="E9" s="57" t="s">
        <v>57</v>
      </c>
      <c r="F9" s="57" t="s">
        <v>58</v>
      </c>
    </row>
    <row r="10" spans="1:6" ht="42" customHeight="1">
      <c r="C10" s="57">
        <v>1</v>
      </c>
      <c r="D10" s="57"/>
      <c r="E10" s="57"/>
      <c r="F10" s="57"/>
    </row>
    <row r="11" spans="1:6" ht="42" customHeight="1">
      <c r="C11" s="57">
        <v>2</v>
      </c>
      <c r="D11" s="57"/>
      <c r="E11" s="57"/>
      <c r="F11" s="57"/>
    </row>
    <row r="12" spans="1:6" ht="42" customHeight="1">
      <c r="C12" s="57">
        <v>3</v>
      </c>
      <c r="D12" s="57"/>
      <c r="E12" s="57"/>
      <c r="F12" s="57"/>
    </row>
    <row r="13" spans="1:6" ht="42" customHeight="1">
      <c r="C13" s="57">
        <v>4</v>
      </c>
      <c r="D13" s="57"/>
      <c r="E13" s="57"/>
      <c r="F13" s="57"/>
    </row>
    <row r="14" spans="1:6" ht="42" customHeight="1">
      <c r="C14" s="57">
        <v>5</v>
      </c>
      <c r="D14" s="57"/>
      <c r="E14" s="57"/>
      <c r="F14" s="57"/>
    </row>
    <row r="15" spans="1:6" ht="42" customHeight="1">
      <c r="C15" s="57">
        <v>6</v>
      </c>
      <c r="D15" s="57"/>
      <c r="E15" s="57"/>
      <c r="F15" s="57"/>
    </row>
    <row r="16" spans="1:6" ht="42" customHeight="1">
      <c r="C16" s="57">
        <v>7</v>
      </c>
      <c r="D16" s="57"/>
      <c r="E16" s="57"/>
      <c r="F16" s="57"/>
    </row>
    <row r="17" spans="3:6" ht="42" customHeight="1">
      <c r="C17" s="57">
        <v>8</v>
      </c>
      <c r="D17" s="57"/>
      <c r="E17" s="57"/>
      <c r="F17" s="57"/>
    </row>
    <row r="18" spans="3:6" ht="42" customHeight="1">
      <c r="C18" s="57">
        <v>9</v>
      </c>
      <c r="D18" s="57"/>
      <c r="E18" s="57"/>
      <c r="F18" s="57"/>
    </row>
    <row r="19" spans="3:6" ht="42" customHeight="1">
      <c r="C19" s="57">
        <v>10</v>
      </c>
      <c r="D19" s="57"/>
      <c r="E19" s="57"/>
      <c r="F19" s="57"/>
    </row>
  </sheetData>
  <mergeCells count="1">
    <mergeCell ref="C3:F3"/>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4"/>
  <sheetViews>
    <sheetView view="pageBreakPreview" topLeftCell="A4" zoomScaleNormal="100" zoomScaleSheetLayoutView="100" workbookViewId="0">
      <selection activeCell="D15" sqref="D15:I15"/>
    </sheetView>
  </sheetViews>
  <sheetFormatPr defaultRowHeight="13.5"/>
  <cols>
    <col min="1" max="1" width="1.625" customWidth="1"/>
    <col min="2" max="2" width="1.875" customWidth="1"/>
    <col min="4" max="4" width="11.25" customWidth="1"/>
    <col min="5" max="5" width="12.375" customWidth="1"/>
    <col min="6" max="6" width="11.25" customWidth="1"/>
    <col min="7" max="7" width="10.75" customWidth="1"/>
    <col min="8" max="8" width="11.125" customWidth="1"/>
    <col min="9" max="10" width="10.625" customWidth="1"/>
  </cols>
  <sheetData>
    <row r="1" spans="1:15" ht="17.25">
      <c r="A1" s="1"/>
      <c r="B1" s="2" t="s">
        <v>72</v>
      </c>
      <c r="C1" s="2"/>
      <c r="D1" s="2"/>
      <c r="E1" s="3"/>
      <c r="F1" s="3"/>
      <c r="G1" s="3"/>
      <c r="H1" s="3"/>
      <c r="J1" s="3"/>
      <c r="K1" s="3"/>
      <c r="L1" s="3"/>
      <c r="M1" s="3"/>
      <c r="N1" s="3"/>
      <c r="O1" s="3"/>
    </row>
    <row r="2" spans="1:15" ht="28.5" customHeight="1">
      <c r="A2" s="1"/>
      <c r="B2" s="1"/>
      <c r="C2" s="62" t="s">
        <v>40</v>
      </c>
      <c r="D2" s="62"/>
      <c r="E2" s="62"/>
      <c r="F2" s="62"/>
      <c r="G2" s="62"/>
      <c r="H2" s="62"/>
      <c r="I2" s="62"/>
      <c r="J2" s="62"/>
    </row>
    <row r="3" spans="1:15" ht="17.25">
      <c r="A3" s="1"/>
      <c r="B3" s="1"/>
      <c r="C3" s="22"/>
      <c r="D3" s="22"/>
      <c r="E3" s="29" t="s">
        <v>12</v>
      </c>
      <c r="F3" s="29"/>
      <c r="G3" s="29"/>
      <c r="H3" s="29"/>
      <c r="I3" s="29"/>
      <c r="J3" s="29"/>
      <c r="K3" s="29"/>
      <c r="L3" s="23"/>
      <c r="M3" s="3"/>
      <c r="N3" s="3"/>
      <c r="O3" s="3"/>
    </row>
    <row r="4" spans="1:15">
      <c r="A4" s="4"/>
      <c r="B4" s="4"/>
      <c r="C4" s="24"/>
      <c r="D4" s="24"/>
      <c r="E4" s="24"/>
      <c r="F4" s="24"/>
      <c r="G4" s="24"/>
      <c r="H4" s="24"/>
      <c r="I4" s="24"/>
      <c r="J4" s="24"/>
      <c r="K4" s="24"/>
      <c r="L4" s="24"/>
      <c r="M4" s="4"/>
      <c r="N4" s="4"/>
      <c r="O4" s="4"/>
    </row>
    <row r="5" spans="1:15">
      <c r="A5" s="4"/>
      <c r="B5" s="4"/>
      <c r="C5" s="24"/>
      <c r="D5" s="24"/>
      <c r="E5" s="24"/>
      <c r="F5" s="24"/>
      <c r="G5" s="24"/>
      <c r="H5" s="24"/>
      <c r="I5" s="24"/>
      <c r="J5" s="25" t="s">
        <v>2</v>
      </c>
      <c r="K5" s="24"/>
      <c r="L5" s="24"/>
      <c r="M5" s="4"/>
      <c r="N5" s="5"/>
      <c r="O5" s="4"/>
    </row>
    <row r="6" spans="1:15" ht="50.25" customHeight="1" thickBot="1">
      <c r="A6" s="4"/>
      <c r="B6" s="4"/>
      <c r="C6" s="71" t="s">
        <v>3</v>
      </c>
      <c r="D6" s="71"/>
      <c r="E6" s="72" t="s">
        <v>27</v>
      </c>
      <c r="F6" s="71"/>
      <c r="G6" s="73" t="s">
        <v>26</v>
      </c>
      <c r="H6" s="73"/>
      <c r="I6" s="66" t="s">
        <v>34</v>
      </c>
      <c r="J6" s="67"/>
      <c r="K6" s="24"/>
      <c r="L6" s="26"/>
    </row>
    <row r="7" spans="1:15" ht="31.5" customHeight="1" thickBot="1">
      <c r="A7" s="4"/>
      <c r="B7" s="4"/>
      <c r="C7" s="68">
        <f>J16</f>
        <v>70900</v>
      </c>
      <c r="D7" s="68"/>
      <c r="E7" s="68">
        <f>E32</f>
        <v>59110</v>
      </c>
      <c r="F7" s="68"/>
      <c r="G7" s="69">
        <v>1</v>
      </c>
      <c r="H7" s="70"/>
      <c r="I7" s="64">
        <f>MIN(C7:E7)</f>
        <v>59110</v>
      </c>
      <c r="J7" s="65"/>
      <c r="K7" s="24"/>
      <c r="L7" s="26"/>
    </row>
    <row r="8" spans="1:15" ht="21.75" customHeight="1">
      <c r="A8" s="4"/>
      <c r="B8" s="4"/>
      <c r="C8" s="27" t="s">
        <v>69</v>
      </c>
      <c r="D8" s="28"/>
      <c r="E8" s="24"/>
      <c r="F8" s="24"/>
      <c r="G8" s="24"/>
      <c r="H8" s="24"/>
      <c r="I8" s="24"/>
      <c r="J8" s="24"/>
      <c r="K8" s="24"/>
      <c r="L8" s="24"/>
      <c r="M8" s="4"/>
      <c r="N8" s="4"/>
      <c r="O8" s="4"/>
    </row>
    <row r="9" spans="1:15" ht="21.75" customHeight="1">
      <c r="A9" s="4"/>
      <c r="B9" s="4"/>
      <c r="C9" s="27" t="s">
        <v>70</v>
      </c>
      <c r="D9" s="28"/>
      <c r="E9" s="24"/>
      <c r="F9" s="24"/>
      <c r="G9" s="24"/>
      <c r="H9" s="24"/>
      <c r="I9" s="24"/>
      <c r="J9" s="24"/>
      <c r="K9" s="24"/>
      <c r="L9" s="24"/>
      <c r="M9" s="4"/>
      <c r="N9" s="4"/>
      <c r="O9" s="4"/>
    </row>
    <row r="10" spans="1:15" ht="21.75" customHeight="1">
      <c r="A10" s="4"/>
      <c r="B10" s="4"/>
      <c r="C10" s="27" t="s">
        <v>49</v>
      </c>
      <c r="D10" s="28"/>
      <c r="E10" s="24"/>
      <c r="F10" s="24"/>
      <c r="G10" s="24"/>
      <c r="H10" s="24"/>
      <c r="I10" s="24"/>
      <c r="J10" s="24"/>
      <c r="K10" s="24"/>
      <c r="L10" s="24"/>
      <c r="M10" s="4"/>
      <c r="N10" s="4"/>
      <c r="O10" s="4"/>
    </row>
    <row r="11" spans="1:15">
      <c r="A11" s="4"/>
      <c r="B11" s="4"/>
      <c r="C11" s="6"/>
      <c r="D11" s="6"/>
      <c r="E11" s="4"/>
      <c r="F11" s="4"/>
      <c r="G11" s="4"/>
      <c r="H11" s="4"/>
      <c r="I11" s="4"/>
      <c r="J11" s="4"/>
      <c r="K11" s="4"/>
      <c r="L11" s="4"/>
      <c r="M11" s="4"/>
      <c r="N11" s="4"/>
      <c r="O11" s="4"/>
    </row>
    <row r="12" spans="1:15">
      <c r="A12" s="4"/>
      <c r="B12" s="4"/>
      <c r="C12" s="6"/>
      <c r="D12" s="6"/>
      <c r="E12" s="4"/>
      <c r="F12" s="4"/>
      <c r="G12" s="4"/>
      <c r="H12" s="4"/>
      <c r="I12" s="4"/>
      <c r="J12" s="4"/>
      <c r="K12" s="4"/>
      <c r="L12" s="4"/>
      <c r="M12" s="4"/>
      <c r="N12" s="4"/>
      <c r="O12" s="4"/>
    </row>
    <row r="13" spans="1:15" ht="34.5" customHeight="1">
      <c r="A13" s="4"/>
      <c r="B13" s="4"/>
      <c r="C13" s="48" t="s">
        <v>11</v>
      </c>
      <c r="D13" s="7"/>
      <c r="E13" s="4"/>
      <c r="F13" s="4"/>
      <c r="G13" s="4"/>
      <c r="H13" s="4"/>
      <c r="I13" s="5"/>
      <c r="J13" s="4"/>
      <c r="K13" s="4"/>
      <c r="L13" s="4"/>
      <c r="M13" s="4"/>
      <c r="N13" s="4"/>
      <c r="O13" s="4"/>
    </row>
    <row r="14" spans="1:15" ht="17.25">
      <c r="A14" s="4"/>
      <c r="B14" s="4"/>
      <c r="C14" s="8"/>
      <c r="D14" s="30" t="s">
        <v>5</v>
      </c>
      <c r="E14" s="30" t="s">
        <v>6</v>
      </c>
      <c r="F14" s="30" t="s">
        <v>7</v>
      </c>
      <c r="G14" s="30" t="s">
        <v>8</v>
      </c>
      <c r="H14" s="30" t="s">
        <v>9</v>
      </c>
      <c r="I14" s="30" t="s">
        <v>10</v>
      </c>
      <c r="J14" s="12" t="s">
        <v>14</v>
      </c>
      <c r="K14" s="4"/>
      <c r="L14" s="4"/>
      <c r="M14" s="4"/>
      <c r="N14" s="4"/>
      <c r="O14" s="4"/>
    </row>
    <row r="15" spans="1:15" ht="28.5" customHeight="1" thickBot="1">
      <c r="A15" s="4"/>
      <c r="B15" s="4"/>
      <c r="C15" s="13" t="s">
        <v>13</v>
      </c>
      <c r="D15" s="14">
        <v>15</v>
      </c>
      <c r="E15" s="14">
        <v>20</v>
      </c>
      <c r="F15" s="14">
        <v>20</v>
      </c>
      <c r="G15" s="14">
        <v>15</v>
      </c>
      <c r="H15" s="14">
        <v>15</v>
      </c>
      <c r="I15" s="14">
        <v>15</v>
      </c>
      <c r="J15" s="38">
        <f>SUM(D15:I15)</f>
        <v>100</v>
      </c>
      <c r="K15" s="4"/>
      <c r="L15" s="4"/>
      <c r="M15" s="4"/>
      <c r="N15" s="4"/>
      <c r="O15" s="4"/>
    </row>
    <row r="16" spans="1:15" ht="39" customHeight="1" thickBot="1">
      <c r="A16" s="4"/>
      <c r="B16" s="4"/>
      <c r="C16" s="15" t="s">
        <v>15</v>
      </c>
      <c r="D16" s="16">
        <f>D15*709</f>
        <v>10635</v>
      </c>
      <c r="E16" s="16">
        <f t="shared" ref="E16:I16" si="0">E15*709</f>
        <v>14180</v>
      </c>
      <c r="F16" s="16">
        <f t="shared" si="0"/>
        <v>14180</v>
      </c>
      <c r="G16" s="16">
        <f t="shared" si="0"/>
        <v>10635</v>
      </c>
      <c r="H16" s="16">
        <f t="shared" si="0"/>
        <v>10635</v>
      </c>
      <c r="I16" s="37">
        <f t="shared" si="0"/>
        <v>10635</v>
      </c>
      <c r="J16" s="39">
        <f>SUM(D16:I16)</f>
        <v>70900</v>
      </c>
      <c r="K16" s="4"/>
      <c r="L16" s="4"/>
      <c r="M16" s="4"/>
      <c r="N16" s="4"/>
      <c r="O16" s="4"/>
    </row>
    <row r="17" spans="1:15">
      <c r="A17" s="4"/>
      <c r="B17" s="4"/>
      <c r="C17" s="4"/>
      <c r="D17" s="4"/>
      <c r="E17" s="4"/>
      <c r="F17" s="4"/>
      <c r="G17" s="4"/>
      <c r="H17" s="4"/>
      <c r="I17" s="4"/>
      <c r="J17" s="4"/>
      <c r="K17" s="4"/>
      <c r="L17" s="4"/>
      <c r="M17" s="4"/>
      <c r="N17" s="4"/>
      <c r="O17" s="4"/>
    </row>
    <row r="20" spans="1:15" ht="21.75" customHeight="1">
      <c r="C20" s="80" t="s">
        <v>16</v>
      </c>
      <c r="D20" s="80"/>
      <c r="E20" s="80"/>
      <c r="F20" s="80"/>
      <c r="G20" s="80"/>
      <c r="H20" s="80"/>
    </row>
    <row r="21" spans="1:15" ht="21.75" customHeight="1">
      <c r="C21" s="80" t="s">
        <v>17</v>
      </c>
      <c r="D21" s="80"/>
      <c r="E21" s="80"/>
      <c r="F21" s="80"/>
      <c r="G21" s="80"/>
      <c r="H21" s="80"/>
    </row>
    <row r="22" spans="1:15">
      <c r="C22" s="4"/>
      <c r="D22" s="4"/>
      <c r="E22" s="33"/>
      <c r="F22" s="34"/>
      <c r="G22" s="5"/>
      <c r="H22" s="46" t="s">
        <v>2</v>
      </c>
    </row>
    <row r="23" spans="1:15" ht="21.75" customHeight="1">
      <c r="C23" s="78"/>
      <c r="D23" s="79"/>
      <c r="E23" s="78" t="s">
        <v>18</v>
      </c>
      <c r="F23" s="79"/>
      <c r="G23" s="76" t="s">
        <v>33</v>
      </c>
      <c r="H23" s="76"/>
      <c r="I23" s="81" t="s">
        <v>48</v>
      </c>
      <c r="J23" s="82"/>
    </row>
    <row r="24" spans="1:15" ht="21.75" customHeight="1">
      <c r="C24" s="63" t="s">
        <v>19</v>
      </c>
      <c r="D24" s="63"/>
      <c r="E24" s="74">
        <v>5200</v>
      </c>
      <c r="F24" s="75"/>
      <c r="G24" s="77">
        <v>8000</v>
      </c>
      <c r="H24" s="77"/>
      <c r="I24" s="81"/>
      <c r="J24" s="82"/>
    </row>
    <row r="25" spans="1:15" ht="21.75" customHeight="1">
      <c r="C25" s="63" t="s">
        <v>20</v>
      </c>
      <c r="D25" s="63"/>
      <c r="E25" s="74">
        <v>5400</v>
      </c>
      <c r="F25" s="75"/>
      <c r="G25" s="77">
        <v>8900</v>
      </c>
      <c r="H25" s="77"/>
      <c r="I25" s="81"/>
      <c r="J25" s="82"/>
    </row>
    <row r="26" spans="1:15" ht="21.75" customHeight="1">
      <c r="C26" s="63" t="s">
        <v>21</v>
      </c>
      <c r="D26" s="63"/>
      <c r="E26" s="74">
        <v>5500</v>
      </c>
      <c r="F26" s="75"/>
      <c r="G26" s="77">
        <v>12520</v>
      </c>
      <c r="H26" s="77"/>
      <c r="I26" s="81"/>
      <c r="J26" s="82"/>
    </row>
    <row r="27" spans="1:15" ht="21.75" customHeight="1">
      <c r="C27" s="63" t="s">
        <v>22</v>
      </c>
      <c r="D27" s="63"/>
      <c r="E27" s="74">
        <v>6000</v>
      </c>
      <c r="F27" s="75"/>
      <c r="G27" s="77">
        <v>3000</v>
      </c>
      <c r="H27" s="77"/>
      <c r="I27" s="81"/>
      <c r="J27" s="82"/>
    </row>
    <row r="28" spans="1:15" ht="21.75" customHeight="1">
      <c r="C28" s="63" t="s">
        <v>23</v>
      </c>
      <c r="D28" s="63"/>
      <c r="E28" s="74">
        <v>1800</v>
      </c>
      <c r="F28" s="75"/>
      <c r="G28" s="77">
        <v>1502</v>
      </c>
      <c r="H28" s="77"/>
      <c r="I28" s="81"/>
      <c r="J28" s="82"/>
    </row>
    <row r="29" spans="1:15" ht="21.75" customHeight="1">
      <c r="C29" s="63" t="s">
        <v>24</v>
      </c>
      <c r="D29" s="63"/>
      <c r="E29" s="74">
        <v>2400</v>
      </c>
      <c r="F29" s="75"/>
      <c r="G29" s="77">
        <v>4800</v>
      </c>
      <c r="H29" s="77"/>
      <c r="I29" s="81"/>
      <c r="J29" s="82"/>
    </row>
    <row r="30" spans="1:15" ht="21.75" customHeight="1">
      <c r="C30" s="63" t="s">
        <v>25</v>
      </c>
      <c r="D30" s="63"/>
      <c r="E30" s="88">
        <f>SUM(E24:E29)</f>
        <v>26300</v>
      </c>
      <c r="F30" s="89"/>
      <c r="G30" s="88">
        <f>SUM(G24:G29)</f>
        <v>38722</v>
      </c>
      <c r="H30" s="89"/>
    </row>
    <row r="31" spans="1:15" ht="21.75" customHeight="1" thickBot="1">
      <c r="C31" s="40" t="s">
        <v>35</v>
      </c>
      <c r="D31" s="41"/>
      <c r="E31" s="91">
        <f>ROUNDDOWN(E30/1.1,0)</f>
        <v>23909</v>
      </c>
      <c r="F31" s="92"/>
      <c r="G31" s="90">
        <f>IF(G23="食材費",ROUNDDOWN(G30/1.08,0),ROUNDDOWN(G30/1.1,0))</f>
        <v>35201</v>
      </c>
      <c r="H31" s="90"/>
    </row>
    <row r="32" spans="1:15" ht="21.75" customHeight="1" thickBot="1">
      <c r="C32" s="42" t="s">
        <v>36</v>
      </c>
      <c r="D32" s="43"/>
      <c r="E32" s="83">
        <f>E31+G31</f>
        <v>59110</v>
      </c>
      <c r="F32" s="84"/>
      <c r="G32" s="84"/>
      <c r="H32" s="85"/>
    </row>
    <row r="33" spans="3:10">
      <c r="C33" s="18"/>
      <c r="D33" s="19"/>
      <c r="E33" s="20"/>
      <c r="F33" s="34"/>
    </row>
    <row r="34" spans="3:10">
      <c r="C34" s="86" t="s">
        <v>38</v>
      </c>
      <c r="D34" s="87"/>
      <c r="E34" s="87"/>
      <c r="F34" s="87"/>
      <c r="G34" s="87"/>
      <c r="H34" s="87"/>
    </row>
    <row r="35" spans="3:10">
      <c r="C35" s="87"/>
      <c r="D35" s="87"/>
      <c r="E35" s="87"/>
      <c r="F35" s="87"/>
      <c r="G35" s="87"/>
      <c r="H35" s="87"/>
    </row>
    <row r="36" spans="3:10">
      <c r="C36" s="87"/>
      <c r="D36" s="87"/>
      <c r="E36" s="87"/>
      <c r="F36" s="87"/>
      <c r="G36" s="87"/>
      <c r="H36" s="87"/>
    </row>
    <row r="37" spans="3:10">
      <c r="C37" s="87"/>
      <c r="D37" s="87"/>
      <c r="E37" s="87"/>
      <c r="F37" s="87"/>
      <c r="G37" s="87"/>
      <c r="H37" s="87"/>
    </row>
    <row r="38" spans="3:10">
      <c r="C38" s="87"/>
      <c r="D38" s="87"/>
      <c r="E38" s="87"/>
      <c r="F38" s="87"/>
      <c r="G38" s="87"/>
      <c r="H38" s="87"/>
    </row>
    <row r="39" spans="3:10">
      <c r="C39" s="87"/>
      <c r="D39" s="87"/>
      <c r="E39" s="87"/>
      <c r="F39" s="87"/>
      <c r="G39" s="87"/>
      <c r="H39" s="87"/>
    </row>
    <row r="40" spans="3:10">
      <c r="J40" s="36"/>
    </row>
    <row r="41" spans="3:10">
      <c r="J41" s="36"/>
    </row>
    <row r="42" spans="3:10">
      <c r="J42" s="21"/>
    </row>
    <row r="43" spans="3:10">
      <c r="J43" s="21"/>
    </row>
    <row r="44" spans="3:10">
      <c r="J44" s="21"/>
    </row>
  </sheetData>
  <sheetProtection password="DD27" sheet="1" objects="1" scenarios="1"/>
  <mergeCells count="40">
    <mergeCell ref="C7:D7"/>
    <mergeCell ref="E7:F7"/>
    <mergeCell ref="G7:H7"/>
    <mergeCell ref="I7:J7"/>
    <mergeCell ref="I23:J29"/>
    <mergeCell ref="C20:H20"/>
    <mergeCell ref="C21:H21"/>
    <mergeCell ref="C23:D23"/>
    <mergeCell ref="E23:F23"/>
    <mergeCell ref="G23:H23"/>
    <mergeCell ref="C25:D25"/>
    <mergeCell ref="E25:F25"/>
    <mergeCell ref="G25:H25"/>
    <mergeCell ref="C24:D24"/>
    <mergeCell ref="E24:F24"/>
    <mergeCell ref="G24:H24"/>
    <mergeCell ref="C2:J2"/>
    <mergeCell ref="C6:D6"/>
    <mergeCell ref="E6:F6"/>
    <mergeCell ref="G6:H6"/>
    <mergeCell ref="I6:J6"/>
    <mergeCell ref="C26:D26"/>
    <mergeCell ref="E26:F26"/>
    <mergeCell ref="G26:H26"/>
    <mergeCell ref="C27:D27"/>
    <mergeCell ref="E27:F27"/>
    <mergeCell ref="G27:H27"/>
    <mergeCell ref="C28:D28"/>
    <mergeCell ref="E28:F28"/>
    <mergeCell ref="G28:H28"/>
    <mergeCell ref="E31:F31"/>
    <mergeCell ref="G31:H31"/>
    <mergeCell ref="E32:H32"/>
    <mergeCell ref="C34:H39"/>
    <mergeCell ref="C29:D29"/>
    <mergeCell ref="E29:F29"/>
    <mergeCell ref="G29:H29"/>
    <mergeCell ref="C30:D30"/>
    <mergeCell ref="E30:F30"/>
    <mergeCell ref="G30:H30"/>
  </mergeCells>
  <phoneticPr fontId="3"/>
  <pageMargins left="0.70866141732283472" right="0.70866141732283472" top="0.74803149606299213" bottom="0.74803149606299213" header="0.31496062992125984" footer="0.31496062992125984"/>
  <pageSetup paperSize="9" scale="98" orientation="portrait" cellComments="asDisplayed" r:id="rId1"/>
  <rowBreaks count="1" manualBreakCount="1">
    <brk id="40"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topLeftCell="A7" zoomScaleNormal="100" workbookViewId="0">
      <selection activeCell="A19" sqref="A19"/>
    </sheetView>
  </sheetViews>
  <sheetFormatPr defaultRowHeight="13.5"/>
  <cols>
    <col min="1" max="1" width="1.625" customWidth="1"/>
    <col min="2" max="2" width="3.75" customWidth="1"/>
    <col min="4" max="4" width="11.25" customWidth="1"/>
    <col min="5" max="5" width="12.375" customWidth="1"/>
    <col min="6" max="6" width="11.25" customWidth="1"/>
    <col min="7" max="7" width="10.75" customWidth="1"/>
    <col min="8" max="8" width="11.125" customWidth="1"/>
    <col min="9" max="10" width="10.625" customWidth="1"/>
  </cols>
  <sheetData>
    <row r="1" spans="1:15" ht="17.25">
      <c r="A1" s="1"/>
      <c r="B1" s="2" t="s">
        <v>0</v>
      </c>
      <c r="C1" s="2"/>
      <c r="D1" s="2"/>
      <c r="E1" s="3"/>
      <c r="F1" s="3"/>
      <c r="G1" s="3"/>
      <c r="H1" s="3"/>
      <c r="J1" s="3"/>
      <c r="K1" s="3"/>
      <c r="L1" s="3"/>
      <c r="M1" s="3"/>
      <c r="N1" s="3"/>
      <c r="O1" s="3"/>
    </row>
    <row r="2" spans="1:15" ht="17.25">
      <c r="A2" s="1"/>
      <c r="B2" s="1"/>
      <c r="C2" s="93" t="s">
        <v>40</v>
      </c>
      <c r="D2" s="93"/>
      <c r="E2" s="93"/>
      <c r="F2" s="93"/>
      <c r="G2" s="93"/>
      <c r="H2" s="93"/>
      <c r="I2" s="93"/>
      <c r="J2" s="93"/>
    </row>
    <row r="3" spans="1:15" ht="30" customHeight="1">
      <c r="A3" s="1"/>
      <c r="B3" s="1"/>
      <c r="C3" s="22"/>
      <c r="D3" s="22"/>
      <c r="E3" s="100" t="s">
        <v>1</v>
      </c>
      <c r="F3" s="100"/>
      <c r="G3" s="100"/>
      <c r="H3" s="29"/>
      <c r="I3" s="3"/>
      <c r="J3" s="3"/>
    </row>
    <row r="4" spans="1:15" ht="22.5" customHeight="1">
      <c r="A4" s="4"/>
      <c r="B4" s="4"/>
      <c r="C4" s="110" t="s">
        <v>29</v>
      </c>
      <c r="D4" s="110"/>
      <c r="E4" s="110"/>
      <c r="F4" s="110"/>
      <c r="G4" s="110"/>
      <c r="H4" s="110"/>
      <c r="I4" s="110"/>
      <c r="J4" s="110"/>
      <c r="K4" s="24"/>
      <c r="L4" s="24"/>
      <c r="M4" s="4"/>
      <c r="N4" s="4"/>
      <c r="O4" s="4"/>
    </row>
    <row r="5" spans="1:15">
      <c r="A5" s="4"/>
      <c r="B5" s="4"/>
      <c r="C5" s="24"/>
      <c r="D5" s="24"/>
      <c r="E5" s="24"/>
      <c r="F5" s="24"/>
      <c r="G5" s="24"/>
      <c r="H5" s="24"/>
      <c r="I5" s="24"/>
      <c r="J5" s="25"/>
      <c r="K5" s="24"/>
      <c r="L5" s="24"/>
      <c r="M5" s="4"/>
      <c r="N5" s="5"/>
      <c r="O5" s="4"/>
    </row>
    <row r="6" spans="1:15" ht="50.25" customHeight="1" thickBot="1">
      <c r="A6" s="4"/>
      <c r="B6" s="4"/>
      <c r="C6" s="71" t="s">
        <v>3</v>
      </c>
      <c r="D6" s="71"/>
      <c r="E6" s="72" t="s">
        <v>27</v>
      </c>
      <c r="F6" s="71"/>
      <c r="G6" s="73" t="s">
        <v>26</v>
      </c>
      <c r="H6" s="73"/>
      <c r="I6" s="66" t="s">
        <v>28</v>
      </c>
      <c r="J6" s="67"/>
      <c r="K6" s="24"/>
      <c r="L6" s="26"/>
    </row>
    <row r="7" spans="1:15" ht="31.5" customHeight="1" thickBot="1">
      <c r="A7" s="4"/>
      <c r="B7" s="4"/>
      <c r="C7" s="68">
        <f>H16+J22</f>
        <v>65930</v>
      </c>
      <c r="D7" s="68"/>
      <c r="E7" s="68">
        <f>E36</f>
        <v>58037</v>
      </c>
      <c r="F7" s="68"/>
      <c r="G7" s="69">
        <v>1</v>
      </c>
      <c r="H7" s="70"/>
      <c r="I7" s="98">
        <f>MIN(C7:E7)</f>
        <v>58037</v>
      </c>
      <c r="J7" s="99"/>
      <c r="K7" s="24"/>
      <c r="L7" s="26"/>
    </row>
    <row r="8" spans="1:15" ht="21.75" customHeight="1">
      <c r="A8" s="4"/>
      <c r="B8" s="4"/>
      <c r="C8" s="27" t="s">
        <v>69</v>
      </c>
      <c r="D8" s="28"/>
      <c r="E8" s="24"/>
      <c r="F8" s="24"/>
      <c r="G8" s="24"/>
      <c r="H8" s="24"/>
      <c r="I8" s="24"/>
      <c r="J8" s="24"/>
      <c r="K8" s="24"/>
      <c r="L8" s="24"/>
      <c r="M8" s="4"/>
      <c r="N8" s="4"/>
      <c r="O8" s="4"/>
    </row>
    <row r="9" spans="1:15" ht="21.75" customHeight="1">
      <c r="A9" s="4"/>
      <c r="B9" s="4"/>
      <c r="C9" s="27" t="s">
        <v>71</v>
      </c>
      <c r="D9" s="28"/>
      <c r="E9" s="24"/>
      <c r="F9" s="24"/>
      <c r="G9" s="24"/>
      <c r="H9" s="24"/>
      <c r="I9" s="24"/>
      <c r="J9" s="24"/>
      <c r="K9" s="24"/>
      <c r="L9" s="24"/>
      <c r="M9" s="4"/>
      <c r="N9" s="4"/>
      <c r="O9" s="4"/>
    </row>
    <row r="10" spans="1:15" ht="21.75" customHeight="1">
      <c r="A10" s="4"/>
      <c r="B10" s="4"/>
      <c r="C10" s="27" t="s">
        <v>4</v>
      </c>
      <c r="D10" s="28"/>
      <c r="E10" s="24"/>
      <c r="F10" s="24"/>
      <c r="G10" s="24"/>
      <c r="H10" s="24"/>
      <c r="I10" s="24"/>
      <c r="J10" s="24"/>
      <c r="K10" s="24"/>
      <c r="L10" s="24"/>
      <c r="M10" s="4"/>
      <c r="N10" s="4"/>
      <c r="O10" s="4"/>
    </row>
    <row r="11" spans="1:15">
      <c r="A11" s="4"/>
      <c r="B11" s="4"/>
      <c r="C11" s="6"/>
      <c r="D11" s="6"/>
      <c r="E11" s="4"/>
      <c r="F11" s="4"/>
      <c r="G11" s="4"/>
      <c r="H11" s="4"/>
      <c r="I11" s="4"/>
      <c r="J11" s="4"/>
      <c r="K11" s="4"/>
      <c r="L11" s="4"/>
      <c r="M11" s="4"/>
      <c r="N11" s="4"/>
      <c r="O11" s="4"/>
    </row>
    <row r="12" spans="1:15">
      <c r="A12" s="4"/>
      <c r="B12" s="4"/>
      <c r="C12" s="6"/>
      <c r="D12" s="6"/>
      <c r="E12" s="4"/>
      <c r="F12" s="4"/>
      <c r="G12" s="4"/>
      <c r="H12" s="4"/>
      <c r="I12" s="4"/>
      <c r="J12" s="4"/>
      <c r="K12" s="4"/>
      <c r="L12" s="4"/>
      <c r="M12" s="4"/>
      <c r="N12" s="4"/>
      <c r="O12" s="4"/>
    </row>
    <row r="13" spans="1:15" ht="27" customHeight="1">
      <c r="A13" s="4"/>
      <c r="B13" s="4"/>
      <c r="C13" s="47" t="s">
        <v>30</v>
      </c>
      <c r="D13" s="32"/>
      <c r="E13" s="4"/>
      <c r="F13" s="4"/>
      <c r="G13" s="4"/>
      <c r="H13" s="4"/>
      <c r="I13" s="5"/>
      <c r="J13" s="4"/>
      <c r="K13" s="4"/>
      <c r="L13" s="4"/>
      <c r="M13" s="4"/>
      <c r="N13" s="4"/>
      <c r="O13" s="4"/>
    </row>
    <row r="14" spans="1:15" ht="35.25" customHeight="1">
      <c r="A14" s="4"/>
      <c r="B14" s="4"/>
      <c r="C14" s="8"/>
      <c r="D14" s="94" t="s">
        <v>51</v>
      </c>
      <c r="E14" s="95"/>
      <c r="F14" s="96" t="s">
        <v>52</v>
      </c>
      <c r="G14" s="97"/>
      <c r="H14" s="63" t="s">
        <v>14</v>
      </c>
      <c r="I14" s="63"/>
      <c r="J14" s="4"/>
    </row>
    <row r="15" spans="1:15" ht="28.5" customHeight="1" thickBot="1">
      <c r="A15" s="4"/>
      <c r="B15" s="4"/>
      <c r="C15" s="10" t="s">
        <v>31</v>
      </c>
      <c r="D15" s="101">
        <v>21500</v>
      </c>
      <c r="E15" s="101"/>
      <c r="F15" s="101">
        <v>8600</v>
      </c>
      <c r="G15" s="101"/>
      <c r="H15" s="106"/>
      <c r="I15" s="106"/>
      <c r="J15" s="4"/>
    </row>
    <row r="16" spans="1:15" ht="27.75" customHeight="1" thickBot="1">
      <c r="A16" s="4"/>
      <c r="B16" s="4"/>
      <c r="C16" s="35" t="s">
        <v>32</v>
      </c>
      <c r="D16" s="102">
        <v>2</v>
      </c>
      <c r="E16" s="102"/>
      <c r="F16" s="102">
        <v>2</v>
      </c>
      <c r="G16" s="103"/>
      <c r="H16" s="104">
        <f>(D15*D16)+(F15*F16)</f>
        <v>60200</v>
      </c>
      <c r="I16" s="105"/>
      <c r="J16" s="4"/>
    </row>
    <row r="17" spans="1:12" ht="17.25" customHeight="1">
      <c r="A17" s="4"/>
      <c r="B17" s="4"/>
      <c r="C17" s="51" t="s">
        <v>41</v>
      </c>
      <c r="D17" s="49"/>
      <c r="E17" s="49"/>
      <c r="F17" s="49"/>
      <c r="G17" s="49"/>
      <c r="H17" s="50"/>
      <c r="I17" s="50"/>
      <c r="J17" s="4"/>
    </row>
    <row r="18" spans="1:12" ht="23.25" customHeight="1">
      <c r="A18" s="4"/>
      <c r="B18" s="4"/>
      <c r="C18" s="61" t="s">
        <v>66</v>
      </c>
      <c r="D18" s="49"/>
      <c r="E18" s="49"/>
      <c r="F18" s="49"/>
      <c r="G18" s="49"/>
      <c r="H18" s="50"/>
      <c r="I18" s="50"/>
      <c r="J18" s="4"/>
    </row>
    <row r="20" spans="1:12" ht="18" customHeight="1">
      <c r="C20" s="45" t="s">
        <v>39</v>
      </c>
      <c r="D20" s="7"/>
      <c r="E20" s="4"/>
      <c r="F20" s="4"/>
      <c r="G20" s="4"/>
      <c r="H20" s="4"/>
      <c r="I20" s="5"/>
      <c r="J20" s="4"/>
    </row>
    <row r="21" spans="1:12" ht="17.25">
      <c r="C21" s="8"/>
      <c r="D21" s="30" t="s">
        <v>5</v>
      </c>
      <c r="E21" s="30" t="s">
        <v>6</v>
      </c>
      <c r="F21" s="30" t="s">
        <v>7</v>
      </c>
      <c r="G21" s="30" t="s">
        <v>8</v>
      </c>
      <c r="H21" s="30" t="s">
        <v>9</v>
      </c>
      <c r="I21" s="30" t="s">
        <v>10</v>
      </c>
      <c r="J21" s="12" t="s">
        <v>14</v>
      </c>
    </row>
    <row r="22" spans="1:12" ht="25.5" customHeight="1">
      <c r="C22" s="10" t="s">
        <v>37</v>
      </c>
      <c r="D22" s="11"/>
      <c r="E22" s="11"/>
      <c r="F22" s="44">
        <v>5730</v>
      </c>
      <c r="G22" s="11"/>
      <c r="H22" s="11"/>
      <c r="I22" s="11"/>
      <c r="J22" s="17">
        <f>SUM(D22:I22)</f>
        <v>5730</v>
      </c>
    </row>
    <row r="23" spans="1:12" ht="27" customHeight="1"/>
    <row r="24" spans="1:12" ht="21.75" customHeight="1">
      <c r="C24" s="107" t="s">
        <v>16</v>
      </c>
      <c r="D24" s="107"/>
      <c r="E24" s="107"/>
      <c r="F24" s="107"/>
      <c r="G24" s="107"/>
      <c r="H24" s="107"/>
    </row>
    <row r="25" spans="1:12" ht="21.75" customHeight="1">
      <c r="C25" s="107" t="s">
        <v>17</v>
      </c>
      <c r="D25" s="107"/>
      <c r="E25" s="107"/>
      <c r="F25" s="107"/>
      <c r="G25" s="107"/>
      <c r="H25" s="107"/>
    </row>
    <row r="26" spans="1:12" ht="21.75" customHeight="1">
      <c r="C26" s="4"/>
      <c r="D26" s="4"/>
      <c r="E26" s="33"/>
      <c r="F26" s="34"/>
      <c r="G26" s="5"/>
      <c r="H26" s="46" t="s">
        <v>2</v>
      </c>
    </row>
    <row r="27" spans="1:12" ht="21.75" customHeight="1">
      <c r="C27" s="78"/>
      <c r="D27" s="79"/>
      <c r="E27" s="78" t="s">
        <v>18</v>
      </c>
      <c r="F27" s="79"/>
      <c r="G27" s="76" t="s">
        <v>33</v>
      </c>
      <c r="H27" s="76"/>
      <c r="I27" s="108" t="s">
        <v>47</v>
      </c>
      <c r="J27" s="109"/>
      <c r="K27" s="53"/>
      <c r="L27" s="53"/>
    </row>
    <row r="28" spans="1:12" ht="21.75" customHeight="1">
      <c r="C28" s="63" t="s">
        <v>19</v>
      </c>
      <c r="D28" s="63"/>
      <c r="E28" s="74">
        <v>5200</v>
      </c>
      <c r="F28" s="75"/>
      <c r="G28" s="77">
        <v>1000</v>
      </c>
      <c r="H28" s="77"/>
      <c r="I28" s="108"/>
      <c r="J28" s="109"/>
      <c r="K28" s="53"/>
      <c r="L28" s="53"/>
    </row>
    <row r="29" spans="1:12" ht="21.75" customHeight="1">
      <c r="C29" s="63" t="s">
        <v>20</v>
      </c>
      <c r="D29" s="63"/>
      <c r="E29" s="74">
        <v>6000</v>
      </c>
      <c r="F29" s="75"/>
      <c r="G29" s="77">
        <v>1200</v>
      </c>
      <c r="H29" s="77"/>
      <c r="I29" s="108"/>
      <c r="J29" s="109"/>
      <c r="K29" s="53"/>
      <c r="L29" s="53"/>
    </row>
    <row r="30" spans="1:12" ht="21.75" customHeight="1">
      <c r="C30" s="63" t="s">
        <v>21</v>
      </c>
      <c r="D30" s="63"/>
      <c r="E30" s="74">
        <v>5500</v>
      </c>
      <c r="F30" s="75"/>
      <c r="G30" s="77">
        <v>3600</v>
      </c>
      <c r="H30" s="77"/>
      <c r="I30" s="108"/>
      <c r="J30" s="109"/>
      <c r="K30" s="53"/>
      <c r="L30" s="53"/>
    </row>
    <row r="31" spans="1:12" ht="21.75" customHeight="1">
      <c r="C31" s="63" t="s">
        <v>22</v>
      </c>
      <c r="D31" s="63"/>
      <c r="E31" s="74">
        <v>9500</v>
      </c>
      <c r="F31" s="75"/>
      <c r="G31" s="77">
        <v>5001</v>
      </c>
      <c r="H31" s="77"/>
      <c r="I31" s="108"/>
      <c r="J31" s="109"/>
      <c r="K31" s="53"/>
      <c r="L31" s="53"/>
    </row>
    <row r="32" spans="1:12" ht="21.75" customHeight="1">
      <c r="C32" s="63" t="s">
        <v>23</v>
      </c>
      <c r="D32" s="63"/>
      <c r="E32" s="74">
        <v>12056</v>
      </c>
      <c r="F32" s="75"/>
      <c r="G32" s="77">
        <v>2000</v>
      </c>
      <c r="H32" s="77"/>
      <c r="I32" s="108"/>
      <c r="J32" s="109"/>
      <c r="K32" s="53"/>
      <c r="L32" s="53"/>
    </row>
    <row r="33" spans="3:12" ht="21.75" customHeight="1">
      <c r="C33" s="63" t="s">
        <v>24</v>
      </c>
      <c r="D33" s="63"/>
      <c r="E33" s="74">
        <v>11785</v>
      </c>
      <c r="F33" s="75"/>
      <c r="G33" s="77">
        <v>1000</v>
      </c>
      <c r="H33" s="77"/>
      <c r="I33" s="108"/>
      <c r="J33" s="109"/>
      <c r="K33" s="53"/>
      <c r="L33" s="53"/>
    </row>
    <row r="34" spans="3:12" ht="21.75" customHeight="1">
      <c r="C34" s="63" t="s">
        <v>25</v>
      </c>
      <c r="D34" s="63"/>
      <c r="E34" s="88">
        <f>SUM(E28:E33)</f>
        <v>50041</v>
      </c>
      <c r="F34" s="89"/>
      <c r="G34" s="88">
        <f>SUM(G28:G33)</f>
        <v>13801</v>
      </c>
      <c r="H34" s="89"/>
      <c r="I34" s="52"/>
      <c r="J34" s="53"/>
      <c r="K34" s="53"/>
      <c r="L34" s="53"/>
    </row>
    <row r="35" spans="3:12" ht="21.75" customHeight="1" thickBot="1">
      <c r="C35" s="40" t="s">
        <v>35</v>
      </c>
      <c r="D35" s="41"/>
      <c r="E35" s="91">
        <f>ROUNDDOWN(E34/1.1,0)</f>
        <v>45491</v>
      </c>
      <c r="F35" s="92"/>
      <c r="G35" s="90">
        <f>IF(G27="食材費",ROUNDDOWN(G34/1.08,0),ROUNDDOWN(G34/1.1,0))</f>
        <v>12546</v>
      </c>
      <c r="H35" s="90"/>
    </row>
    <row r="36" spans="3:12" ht="21.75" customHeight="1" thickBot="1">
      <c r="C36" s="42" t="s">
        <v>36</v>
      </c>
      <c r="D36" s="43"/>
      <c r="E36" s="83">
        <f>E35+G35</f>
        <v>58037</v>
      </c>
      <c r="F36" s="84"/>
      <c r="G36" s="84"/>
      <c r="H36" s="85"/>
    </row>
    <row r="37" spans="3:12" ht="14.25" customHeight="1">
      <c r="C37" s="18"/>
      <c r="D37" s="19"/>
      <c r="E37" s="20"/>
      <c r="F37" s="34"/>
      <c r="K37" s="36"/>
    </row>
    <row r="38" spans="3:12">
      <c r="C38" t="s">
        <v>42</v>
      </c>
      <c r="K38" s="36"/>
    </row>
    <row r="39" spans="3:12">
      <c r="C39" t="s">
        <v>43</v>
      </c>
      <c r="K39" s="21"/>
    </row>
    <row r="40" spans="3:12">
      <c r="C40" t="s">
        <v>44</v>
      </c>
      <c r="K40" s="21"/>
    </row>
    <row r="41" spans="3:12">
      <c r="C41" t="s">
        <v>45</v>
      </c>
      <c r="K41" s="21"/>
    </row>
    <row r="42" spans="3:12">
      <c r="C42" t="s">
        <v>46</v>
      </c>
    </row>
  </sheetData>
  <sheetProtection password="DD27" sheet="1" objects="1" scenarios="1"/>
  <mergeCells count="50">
    <mergeCell ref="C2:J2"/>
    <mergeCell ref="E3:G3"/>
    <mergeCell ref="C4:J4"/>
    <mergeCell ref="C6:D6"/>
    <mergeCell ref="E6:F6"/>
    <mergeCell ref="G6:H6"/>
    <mergeCell ref="I6:J6"/>
    <mergeCell ref="C7:D7"/>
    <mergeCell ref="E7:F7"/>
    <mergeCell ref="G7:H7"/>
    <mergeCell ref="I7:J7"/>
    <mergeCell ref="D14:E14"/>
    <mergeCell ref="F14:G14"/>
    <mergeCell ref="H14:I14"/>
    <mergeCell ref="D15:E15"/>
    <mergeCell ref="F15:G15"/>
    <mergeCell ref="H15:I15"/>
    <mergeCell ref="D16:E16"/>
    <mergeCell ref="F16:G16"/>
    <mergeCell ref="H16:I16"/>
    <mergeCell ref="C28:D28"/>
    <mergeCell ref="E28:F28"/>
    <mergeCell ref="G28:H28"/>
    <mergeCell ref="C29:D29"/>
    <mergeCell ref="I27:J33"/>
    <mergeCell ref="C31:D31"/>
    <mergeCell ref="E31:F31"/>
    <mergeCell ref="G31:H31"/>
    <mergeCell ref="E29:F29"/>
    <mergeCell ref="G29:H29"/>
    <mergeCell ref="C30:D30"/>
    <mergeCell ref="E30:F30"/>
    <mergeCell ref="G30:H30"/>
    <mergeCell ref="C24:H24"/>
    <mergeCell ref="C25:H25"/>
    <mergeCell ref="C27:D27"/>
    <mergeCell ref="E27:F27"/>
    <mergeCell ref="G27:H27"/>
    <mergeCell ref="E36:H36"/>
    <mergeCell ref="C32:D32"/>
    <mergeCell ref="E32:F32"/>
    <mergeCell ref="G32:H32"/>
    <mergeCell ref="C33:D33"/>
    <mergeCell ref="E33:F33"/>
    <mergeCell ref="G33:H33"/>
    <mergeCell ref="C34:D34"/>
    <mergeCell ref="E34:F34"/>
    <mergeCell ref="G34:H34"/>
    <mergeCell ref="E35:F35"/>
    <mergeCell ref="G35:H35"/>
  </mergeCells>
  <phoneticPr fontId="3"/>
  <pageMargins left="0.7" right="0.7" top="0.75" bottom="0.75" header="0.3" footer="0.3"/>
  <pageSetup paperSize="9" scale="88"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zoomScale="95" zoomScaleNormal="95" workbookViewId="0">
      <selection activeCell="I8" sqref="I8"/>
    </sheetView>
  </sheetViews>
  <sheetFormatPr defaultRowHeight="13.5"/>
  <cols>
    <col min="2" max="2" width="5.75" customWidth="1"/>
    <col min="3" max="3" width="6.375" customWidth="1"/>
    <col min="4" max="4" width="26.75" customWidth="1"/>
    <col min="5" max="5" width="22.5" customWidth="1"/>
    <col min="6" max="6" width="16.625" customWidth="1"/>
  </cols>
  <sheetData>
    <row r="1" spans="1:6" ht="18.75" customHeight="1">
      <c r="A1" s="60" t="s">
        <v>73</v>
      </c>
    </row>
    <row r="3" spans="1:6" ht="24" customHeight="1">
      <c r="C3" s="111" t="s">
        <v>59</v>
      </c>
      <c r="D3" s="111"/>
      <c r="E3" s="111"/>
      <c r="F3" s="111"/>
    </row>
    <row r="5" spans="1:6" ht="24.75" customHeight="1">
      <c r="E5" s="112" t="s">
        <v>67</v>
      </c>
      <c r="F5" s="112"/>
    </row>
    <row r="6" spans="1:6" ht="27" customHeight="1">
      <c r="E6" s="113" t="s">
        <v>68</v>
      </c>
      <c r="F6" s="113"/>
    </row>
    <row r="9" spans="1:6" ht="42" customHeight="1">
      <c r="C9" s="57" t="s">
        <v>55</v>
      </c>
      <c r="D9" s="57" t="s">
        <v>60</v>
      </c>
      <c r="E9" s="57" t="s">
        <v>57</v>
      </c>
      <c r="F9" s="57" t="s">
        <v>58</v>
      </c>
    </row>
    <row r="10" spans="1:6" ht="42" customHeight="1">
      <c r="C10" s="57">
        <v>1</v>
      </c>
      <c r="D10" s="57" t="s">
        <v>61</v>
      </c>
      <c r="E10" s="57" t="s">
        <v>63</v>
      </c>
      <c r="F10" s="57">
        <v>1111111</v>
      </c>
    </row>
    <row r="11" spans="1:6" ht="42" customHeight="1">
      <c r="C11" s="57">
        <v>2</v>
      </c>
      <c r="D11" s="57" t="s">
        <v>62</v>
      </c>
      <c r="E11" s="57" t="s">
        <v>64</v>
      </c>
      <c r="F11" s="57">
        <v>2222222</v>
      </c>
    </row>
    <row r="12" spans="1:6" ht="42" customHeight="1">
      <c r="C12" s="57">
        <v>3</v>
      </c>
      <c r="D12" s="57"/>
      <c r="E12" s="57"/>
      <c r="F12" s="57"/>
    </row>
    <row r="13" spans="1:6" ht="42" customHeight="1">
      <c r="C13" s="57">
        <v>4</v>
      </c>
      <c r="D13" s="57"/>
      <c r="E13" s="57"/>
      <c r="F13" s="57"/>
    </row>
    <row r="14" spans="1:6" ht="42" customHeight="1">
      <c r="C14" s="57">
        <v>5</v>
      </c>
      <c r="D14" s="57"/>
      <c r="E14" s="57"/>
      <c r="F14" s="57"/>
    </row>
    <row r="15" spans="1:6" ht="42" customHeight="1">
      <c r="C15" s="57">
        <v>6</v>
      </c>
      <c r="D15" s="57"/>
      <c r="E15" s="57"/>
      <c r="F15" s="57"/>
    </row>
    <row r="16" spans="1:6" ht="42" customHeight="1">
      <c r="C16" s="57">
        <v>7</v>
      </c>
      <c r="D16" s="57"/>
      <c r="E16" s="57"/>
      <c r="F16" s="57"/>
    </row>
    <row r="17" spans="3:6" ht="42" customHeight="1">
      <c r="C17" s="57">
        <v>8</v>
      </c>
      <c r="D17" s="57"/>
      <c r="E17" s="57"/>
      <c r="F17" s="57"/>
    </row>
    <row r="18" spans="3:6" ht="42" customHeight="1">
      <c r="C18" s="57">
        <v>9</v>
      </c>
      <c r="D18" s="57"/>
      <c r="E18" s="57"/>
      <c r="F18" s="57"/>
    </row>
    <row r="19" spans="3:6" ht="42" customHeight="1">
      <c r="C19" s="57">
        <v>10</v>
      </c>
      <c r="D19" s="57"/>
      <c r="E19" s="57"/>
      <c r="F19" s="57"/>
    </row>
  </sheetData>
  <sheetProtection password="DD27" sheet="1" objects="1" scenarios="1"/>
  <mergeCells count="3">
    <mergeCell ref="C3:F3"/>
    <mergeCell ref="E5:F5"/>
    <mergeCell ref="E6:F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別紙1　実績調書（通所系）</vt:lpstr>
      <vt:lpstr>別紙1　実績調書（訪問系・相談系・地域生活支援・その他)</vt:lpstr>
      <vt:lpstr>別紙1-1　事業所名一覧（訪問系・相談系・地域生活支援その他）</vt:lpstr>
      <vt:lpstr>【記入例】別紙1　実績調書（通所系）</vt:lpstr>
      <vt:lpstr>【記入例】別紙1　実績調書（訪問系・相談系・地活・その他</vt:lpstr>
      <vt:lpstr>【記入例】紙1-1　事業所名一覧（訪問系・相談系・地域生活支援</vt:lpstr>
      <vt:lpstr>'【記入例】別紙1　実績調書（通所系）'!Print_Area</vt:lpstr>
      <vt:lpstr>'別紙1　実績調書（通所系）'!Print_Area</vt:lpstr>
    </vt:vector>
  </TitlesOfParts>
  <Company>清瀬市役所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清瀬市役所</dc:creator>
  <cp:lastModifiedBy>清瀬市役所</cp:lastModifiedBy>
  <cp:lastPrinted>2023-10-17T03:01:26Z</cp:lastPrinted>
  <dcterms:created xsi:type="dcterms:W3CDTF">2023-09-26T07:24:49Z</dcterms:created>
  <dcterms:modified xsi:type="dcterms:W3CDTF">2023-10-25T07:26:13Z</dcterms:modified>
</cp:coreProperties>
</file>