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1\公会計\公会計\13221_清瀬市\R3年度、R4年度末データPPP\6.ほか作成資料\2.附属明細書・注記\R4\附属明細書\"/>
    </mc:Choice>
  </mc:AlternateContent>
  <xr:revisionPtr revIDLastSave="0" documentId="13_ncr:1_{E3D4995A-C80A-4335-9CB2-D901EAD137AC}" xr6:coauthVersionLast="47" xr6:coauthVersionMax="47" xr10:uidLastSave="{00000000-0000-0000-0000-000000000000}"/>
  <bookViews>
    <workbookView xWindow="-110" yWindow="-110" windowWidth="19420" windowHeight="10420" tabRatio="756" xr2:uid="{00000000-000D-0000-FFFF-FFFF00000000}"/>
  </bookViews>
  <sheets>
    <sheet name="〇有形固定資産の明細" sheetId="27" r:id="rId1"/>
    <sheet name="〇有形固定資産に係る行政目的別の明細" sheetId="28" r:id="rId2"/>
  </sheets>
  <definedNames>
    <definedName name="_xlnm.Print_Titles" localSheetId="1">〇有形固定資産に係る行政目的別の明細!$1:$5</definedName>
    <definedName name="_xlnm.Print_Titles" localSheetId="0">〇有形固定資産の明細!$1:$5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7" l="1"/>
  <c r="B23" i="27" s="1"/>
  <c r="C6" i="27"/>
  <c r="D6" i="27"/>
  <c r="F6" i="27"/>
  <c r="G6" i="27"/>
  <c r="E7" i="27"/>
  <c r="H7" i="27" s="1"/>
  <c r="E8" i="27"/>
  <c r="H8" i="27" s="1"/>
  <c r="E9" i="27"/>
  <c r="H9" i="27" s="1"/>
  <c r="E10" i="27"/>
  <c r="H10" i="27" s="1"/>
  <c r="E11" i="27"/>
  <c r="H11" i="27" s="1"/>
  <c r="E12" i="27"/>
  <c r="H12" i="27" s="1"/>
  <c r="E13" i="27"/>
  <c r="H13" i="27" s="1"/>
  <c r="E14" i="27"/>
  <c r="H14" i="27" s="1"/>
  <c r="E15" i="27"/>
  <c r="H15" i="27" s="1"/>
  <c r="B16" i="27"/>
  <c r="C16" i="27"/>
  <c r="C23" i="27" s="1"/>
  <c r="D16" i="27"/>
  <c r="D23" i="27" s="1"/>
  <c r="F16" i="27"/>
  <c r="G16" i="27"/>
  <c r="E17" i="27"/>
  <c r="H17" i="27" s="1"/>
  <c r="E18" i="27"/>
  <c r="H18" i="27" s="1"/>
  <c r="E19" i="27"/>
  <c r="H19" i="27" s="1"/>
  <c r="E20" i="27"/>
  <c r="H20" i="27"/>
  <c r="E21" i="27"/>
  <c r="H21" i="27" s="1"/>
  <c r="E22" i="27"/>
  <c r="H22" i="27" s="1"/>
  <c r="F23" i="27"/>
  <c r="H16" i="28"/>
  <c r="H6" i="28"/>
  <c r="G23" i="27" l="1"/>
  <c r="H6" i="27"/>
  <c r="H16" i="27"/>
  <c r="E16" i="27"/>
  <c r="E6" i="27"/>
  <c r="H23" i="28"/>
  <c r="E23" i="27" l="1"/>
  <c r="H23" i="27"/>
  <c r="K7" i="28"/>
  <c r="K8" i="28"/>
  <c r="K9" i="28"/>
  <c r="K10" i="28"/>
  <c r="K11" i="28"/>
  <c r="K12" i="28"/>
  <c r="K13" i="28"/>
  <c r="K14" i="28"/>
  <c r="K15" i="28"/>
  <c r="K17" i="28"/>
  <c r="K18" i="28"/>
  <c r="K19" i="28"/>
  <c r="K20" i="28"/>
  <c r="K21" i="28"/>
  <c r="K22" i="28"/>
  <c r="B16" i="28"/>
  <c r="C16" i="28" l="1"/>
  <c r="D16" i="28"/>
  <c r="E16" i="28"/>
  <c r="F16" i="28"/>
  <c r="G16" i="28"/>
  <c r="I16" i="28"/>
  <c r="J16" i="28"/>
  <c r="C6" i="28"/>
  <c r="C23" i="28" s="1"/>
  <c r="D6" i="28"/>
  <c r="E6" i="28"/>
  <c r="F6" i="28"/>
  <c r="G6" i="28"/>
  <c r="I6" i="28"/>
  <c r="J6" i="28"/>
  <c r="B6" i="28"/>
  <c r="B23" i="28" s="1"/>
  <c r="D23" i="28" l="1"/>
  <c r="E23" i="28"/>
  <c r="F23" i="28"/>
  <c r="G23" i="28"/>
  <c r="I23" i="28"/>
  <c r="J23" i="28"/>
  <c r="K6" i="28"/>
  <c r="K16" i="28"/>
  <c r="K23" i="28" l="1"/>
</calcChain>
</file>

<file path=xl/sharedStrings.xml><?xml version="1.0" encoding="utf-8"?>
<sst xmlns="http://schemas.openxmlformats.org/spreadsheetml/2006/main" count="63" uniqueCount="35">
  <si>
    <t>合計</t>
  </si>
  <si>
    <t>その他</t>
  </si>
  <si>
    <t>区分</t>
  </si>
  <si>
    <t>（単位：円）</t>
  </si>
  <si>
    <t>物品</t>
  </si>
  <si>
    <t>インフラ資産</t>
  </si>
  <si>
    <t>　建設仮勘定</t>
  </si>
  <si>
    <t>　航空機</t>
  </si>
  <si>
    <t>　浮標等</t>
  </si>
  <si>
    <t>　船舶</t>
  </si>
  <si>
    <t>　工作物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</si>
  <si>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</si>
  <si>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</si>
  <si>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</si>
  <si>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</si>
  <si>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</si>
  <si>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</si>
  <si>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</si>
  <si>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</si>
  <si>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</si>
  <si>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</si>
  <si>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</si>
  <si>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</si>
  <si>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</si>
  <si>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</si>
  <si>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</si>
  <si>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</si>
  <si>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</si>
  <si>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</si>
  <si>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</si>
  <si>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</si>
  <si>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　その他</t>
  </si>
  <si>
    <t>自治体名：清瀬市　全体会計</t>
    <rPh sb="9" eb="11">
      <t>ゼンタイ</t>
    </rPh>
    <rPh sb="11" eb="13">
      <t>カイケイ</t>
    </rPh>
    <phoneticPr fontId="2"/>
  </si>
  <si>
    <t>警察</t>
  </si>
  <si>
    <t>年度：令和４年度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</si>
</sst>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[Red]_ * \-#,##0_ ;_ * &quot;-&quot;_ ;_ @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4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6" fillId="0" borderId="1" xfId="0" applyNumberFormat="1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 vertical="center"/>
    </xf>
  </cellXfs>
  <cellStyles count="4"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FF99"/>
      <color rgb="FFFFFFCC"/>
      <color rgb="FFFFCC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  <pageSetUpPr fitToPage="1"/>
  </sheetPr>
  <dimension ref="A1:H23"/>
  <sheetViews>
    <sheetView tabSelected="1" view="pageBreakPreview" zoomScaleNormal="130" zoomScaleSheetLayoutView="100" workbookViewId="0">
      <pane ySplit="5" topLeftCell="A6" activePane="bottomLeft" state="frozen"/>
      <selection activeCell="C15" sqref="C15"/>
      <selection pane="bottomLeft" activeCell="F19" sqref="F19"/>
    </sheetView>
  </sheetViews>
  <sheetFormatPr defaultColWidth="9.90625" defaultRowHeight="11" x14ac:dyDescent="0.2"/>
  <cols>
    <col min="1" max="1" width="15.08984375" style="1" customWidth="1"/>
    <col min="2" max="8" width="17.26953125" style="1" customWidth="1"/>
    <col min="9" max="16384" width="9.90625" style="1"/>
  </cols>
  <sheetData>
    <row r="1" spans="1:8" ht="21" x14ac:dyDescent="0.2">
      <c r="A1" s="9" t="s">
        <v>22</v>
      </c>
      <c r="B1" s="9"/>
      <c r="C1" s="9"/>
      <c r="D1" s="9"/>
      <c r="E1" s="9"/>
      <c r="F1" s="9"/>
      <c r="G1" s="9"/>
      <c r="H1" s="9"/>
    </row>
    <row r="2" spans="1:8" ht="13" x14ac:dyDescent="0.2">
      <c r="A2" s="2" t="s">
        <v>32</v>
      </c>
      <c r="B2" s="2"/>
      <c r="C2" s="2"/>
      <c r="D2" s="2"/>
      <c r="E2" s="2"/>
      <c r="F2" s="2"/>
      <c r="G2" s="2"/>
    </row>
    <row r="3" spans="1:8" ht="13" x14ac:dyDescent="0.2">
      <c r="A3" s="8" t="s">
        <v>34</v>
      </c>
      <c r="B3" s="2"/>
      <c r="C3" s="2"/>
      <c r="D3" s="2"/>
      <c r="E3" s="2"/>
      <c r="F3" s="2"/>
      <c r="G3" s="2"/>
      <c r="H3" s="2"/>
    </row>
    <row r="4" spans="1:8" ht="13" x14ac:dyDescent="0.2">
      <c r="A4" s="2"/>
      <c r="B4" s="2"/>
      <c r="C4" s="2"/>
      <c r="D4" s="2"/>
      <c r="E4" s="2"/>
      <c r="F4" s="2"/>
      <c r="G4" s="2"/>
      <c r="H4" s="3" t="s">
        <v>3</v>
      </c>
    </row>
    <row r="5" spans="1:8" ht="33" customHeight="1" x14ac:dyDescent="0.2">
      <c r="A5" s="5" t="s">
        <v>2</v>
      </c>
      <c r="B5" s="6" t="s">
        <v>21</v>
      </c>
      <c r="C5" s="6" t="s">
        <v>20</v>
      </c>
      <c r="D5" s="6" t="s">
        <v>19</v>
      </c>
      <c r="E5" s="6" t="s">
        <v>18</v>
      </c>
      <c r="F5" s="6" t="s">
        <v>17</v>
      </c>
      <c r="G5" s="6" t="s">
        <v>16</v>
      </c>
      <c r="H5" s="6" t="s">
        <v>15</v>
      </c>
    </row>
    <row r="6" spans="1:8" x14ac:dyDescent="0.2">
      <c r="A6" s="4" t="s">
        <v>14</v>
      </c>
      <c r="B6" s="7">
        <f>SUM(B7:B15)</f>
        <v>77591403187</v>
      </c>
      <c r="C6" s="7">
        <f t="shared" ref="C6:G6" si="0">SUM(C7:C15)</f>
        <v>1414514335</v>
      </c>
      <c r="D6" s="7">
        <f t="shared" si="0"/>
        <v>319238435</v>
      </c>
      <c r="E6" s="7">
        <f>SUM(E7:E15)</f>
        <v>78686679087</v>
      </c>
      <c r="F6" s="7">
        <f t="shared" si="0"/>
        <v>20785389299</v>
      </c>
      <c r="G6" s="7">
        <f t="shared" si="0"/>
        <v>1041995254</v>
      </c>
      <c r="H6" s="7">
        <f>SUM(H7:H15)</f>
        <v>57901289788</v>
      </c>
    </row>
    <row r="7" spans="1:8" x14ac:dyDescent="0.2">
      <c r="A7" s="4" t="s">
        <v>13</v>
      </c>
      <c r="B7" s="7">
        <v>35877694008</v>
      </c>
      <c r="C7" s="7">
        <v>0</v>
      </c>
      <c r="D7" s="7">
        <v>896784</v>
      </c>
      <c r="E7" s="7">
        <f>B7+C7-D7</f>
        <v>35876797224</v>
      </c>
      <c r="F7" s="7">
        <v>0</v>
      </c>
      <c r="G7" s="7">
        <v>0</v>
      </c>
      <c r="H7" s="7">
        <f>E7-F7</f>
        <v>35876797224</v>
      </c>
    </row>
    <row r="8" spans="1:8" x14ac:dyDescent="0.2">
      <c r="A8" s="4" t="s">
        <v>12</v>
      </c>
      <c r="B8" s="7">
        <v>0</v>
      </c>
      <c r="C8" s="7">
        <v>0</v>
      </c>
      <c r="D8" s="7">
        <v>0</v>
      </c>
      <c r="E8" s="7">
        <f t="shared" ref="E8:E22" si="1">B8+C8-D8</f>
        <v>0</v>
      </c>
      <c r="F8" s="7">
        <v>0</v>
      </c>
      <c r="G8" s="7">
        <v>0</v>
      </c>
      <c r="H8" s="7">
        <f t="shared" ref="H8:H15" si="2">E8-F8</f>
        <v>0</v>
      </c>
    </row>
    <row r="9" spans="1:8" x14ac:dyDescent="0.2">
      <c r="A9" s="4" t="s">
        <v>11</v>
      </c>
      <c r="B9" s="7">
        <v>38544593745</v>
      </c>
      <c r="C9" s="7">
        <v>1276373805</v>
      </c>
      <c r="D9" s="7">
        <v>130536704</v>
      </c>
      <c r="E9" s="7">
        <f>B9+C9-D9</f>
        <v>39690430846</v>
      </c>
      <c r="F9" s="7">
        <v>18846498011</v>
      </c>
      <c r="G9" s="7">
        <v>912686665</v>
      </c>
      <c r="H9" s="7">
        <f t="shared" si="2"/>
        <v>20843932835</v>
      </c>
    </row>
    <row r="10" spans="1:8" x14ac:dyDescent="0.2">
      <c r="A10" s="4" t="s">
        <v>10</v>
      </c>
      <c r="B10" s="7">
        <v>3111355334</v>
      </c>
      <c r="C10" s="7">
        <v>63559012</v>
      </c>
      <c r="D10" s="7">
        <v>139116747</v>
      </c>
      <c r="E10" s="7">
        <f t="shared" si="1"/>
        <v>3035797599</v>
      </c>
      <c r="F10" s="7">
        <v>1938891288</v>
      </c>
      <c r="G10" s="7">
        <v>129308589</v>
      </c>
      <c r="H10" s="7">
        <f t="shared" si="2"/>
        <v>1096906311</v>
      </c>
    </row>
    <row r="11" spans="1:8" x14ac:dyDescent="0.2">
      <c r="A11" s="4" t="s">
        <v>9</v>
      </c>
      <c r="B11" s="7">
        <v>0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 x14ac:dyDescent="0.2">
      <c r="A12" s="4" t="s">
        <v>8</v>
      </c>
      <c r="B12" s="7">
        <v>0</v>
      </c>
      <c r="C12" s="7">
        <v>0</v>
      </c>
      <c r="D12" s="7">
        <v>0</v>
      </c>
      <c r="E12" s="7">
        <f t="shared" si="1"/>
        <v>0</v>
      </c>
      <c r="F12" s="7">
        <v>0</v>
      </c>
      <c r="G12" s="7">
        <v>0</v>
      </c>
      <c r="H12" s="7">
        <f t="shared" si="2"/>
        <v>0</v>
      </c>
    </row>
    <row r="13" spans="1:8" x14ac:dyDescent="0.2">
      <c r="A13" s="4" t="s">
        <v>7</v>
      </c>
      <c r="B13" s="7">
        <v>0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1:8" x14ac:dyDescent="0.2">
      <c r="A14" s="4" t="s">
        <v>31</v>
      </c>
      <c r="B14" s="7">
        <v>0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1:8" x14ac:dyDescent="0.2">
      <c r="A15" s="4" t="s">
        <v>6</v>
      </c>
      <c r="B15" s="7">
        <v>57760100</v>
      </c>
      <c r="C15" s="7">
        <v>74581518</v>
      </c>
      <c r="D15" s="7">
        <v>48688200</v>
      </c>
      <c r="E15" s="7">
        <f t="shared" si="1"/>
        <v>83653418</v>
      </c>
      <c r="F15" s="7">
        <v>0</v>
      </c>
      <c r="G15" s="7">
        <v>0</v>
      </c>
      <c r="H15" s="7">
        <f t="shared" si="2"/>
        <v>83653418</v>
      </c>
    </row>
    <row r="16" spans="1:8" x14ac:dyDescent="0.2">
      <c r="A16" s="4" t="s">
        <v>5</v>
      </c>
      <c r="B16" s="7">
        <f>SUM(B17:B21)</f>
        <v>73864341506</v>
      </c>
      <c r="C16" s="7">
        <f t="shared" ref="C16:G16" si="3">SUM(C17:C21)</f>
        <v>1649926589</v>
      </c>
      <c r="D16" s="7">
        <f t="shared" si="3"/>
        <v>114782320</v>
      </c>
      <c r="E16" s="7">
        <f t="shared" si="3"/>
        <v>75399485775</v>
      </c>
      <c r="F16" s="7">
        <f t="shared" si="3"/>
        <v>35634709968</v>
      </c>
      <c r="G16" s="7">
        <f t="shared" si="3"/>
        <v>1551527092</v>
      </c>
      <c r="H16" s="7">
        <f>SUM(H17:H21)</f>
        <v>39764775807</v>
      </c>
    </row>
    <row r="17" spans="1:8" x14ac:dyDescent="0.2">
      <c r="A17" s="4" t="s">
        <v>13</v>
      </c>
      <c r="B17" s="7">
        <v>8116868913</v>
      </c>
      <c r="C17" s="7">
        <v>557640823</v>
      </c>
      <c r="D17" s="7">
        <v>1</v>
      </c>
      <c r="E17" s="7">
        <f t="shared" si="1"/>
        <v>8674509735</v>
      </c>
      <c r="F17" s="7">
        <v>0</v>
      </c>
      <c r="G17" s="7">
        <v>0</v>
      </c>
      <c r="H17" s="7">
        <f t="shared" ref="H17:H21" si="4">E17-F17</f>
        <v>8674509735</v>
      </c>
    </row>
    <row r="18" spans="1:8" x14ac:dyDescent="0.2">
      <c r="A18" s="4" t="s">
        <v>11</v>
      </c>
      <c r="B18" s="7">
        <v>226333446</v>
      </c>
      <c r="C18" s="7">
        <v>0</v>
      </c>
      <c r="D18" s="7">
        <v>0</v>
      </c>
      <c r="E18" s="7">
        <f t="shared" si="1"/>
        <v>226333446</v>
      </c>
      <c r="F18" s="7">
        <v>154057852</v>
      </c>
      <c r="G18" s="7">
        <v>6074927</v>
      </c>
      <c r="H18" s="7">
        <f t="shared" si="4"/>
        <v>72275594</v>
      </c>
    </row>
    <row r="19" spans="1:8" x14ac:dyDescent="0.2">
      <c r="A19" s="4" t="s">
        <v>10</v>
      </c>
      <c r="B19" s="7">
        <v>65198143448</v>
      </c>
      <c r="C19" s="7">
        <v>418050309</v>
      </c>
      <c r="D19" s="7">
        <v>4676839</v>
      </c>
      <c r="E19" s="7">
        <f t="shared" si="1"/>
        <v>65611516918</v>
      </c>
      <c r="F19" s="7">
        <v>35480652116</v>
      </c>
      <c r="G19" s="7">
        <v>1545452165</v>
      </c>
      <c r="H19" s="7">
        <f t="shared" si="4"/>
        <v>30130864802</v>
      </c>
    </row>
    <row r="20" spans="1:8" x14ac:dyDescent="0.2">
      <c r="A20" s="4" t="s">
        <v>31</v>
      </c>
      <c r="B20" s="7">
        <v>0</v>
      </c>
      <c r="C20" s="7">
        <v>0</v>
      </c>
      <c r="D20" s="7">
        <v>0</v>
      </c>
      <c r="E20" s="7">
        <f t="shared" si="1"/>
        <v>0</v>
      </c>
      <c r="F20" s="7">
        <v>0</v>
      </c>
      <c r="G20" s="7">
        <v>0</v>
      </c>
      <c r="H20" s="7">
        <f t="shared" si="4"/>
        <v>0</v>
      </c>
    </row>
    <row r="21" spans="1:8" x14ac:dyDescent="0.2">
      <c r="A21" s="4" t="s">
        <v>6</v>
      </c>
      <c r="B21" s="7">
        <v>322995699</v>
      </c>
      <c r="C21" s="7">
        <v>674235457</v>
      </c>
      <c r="D21" s="7">
        <v>110105480</v>
      </c>
      <c r="E21" s="7">
        <f t="shared" si="1"/>
        <v>887125676</v>
      </c>
      <c r="F21" s="7">
        <v>0</v>
      </c>
      <c r="G21" s="7">
        <v>0</v>
      </c>
      <c r="H21" s="7">
        <f t="shared" si="4"/>
        <v>887125676</v>
      </c>
    </row>
    <row r="22" spans="1:8" x14ac:dyDescent="0.2">
      <c r="A22" s="4" t="s">
        <v>4</v>
      </c>
      <c r="B22" s="7">
        <v>2210189206</v>
      </c>
      <c r="C22" s="7">
        <v>70038404</v>
      </c>
      <c r="D22" s="7">
        <v>50803278</v>
      </c>
      <c r="E22" s="7">
        <f t="shared" si="1"/>
        <v>2229424332</v>
      </c>
      <c r="F22" s="7">
        <v>1609685540</v>
      </c>
      <c r="G22" s="7">
        <v>80742134</v>
      </c>
      <c r="H22" s="7">
        <f>E22-F22</f>
        <v>619738792</v>
      </c>
    </row>
    <row r="23" spans="1:8" x14ac:dyDescent="0.2">
      <c r="A23" s="4" t="s">
        <v>0</v>
      </c>
      <c r="B23" s="7">
        <f>B6+B16+B22</f>
        <v>153665933899</v>
      </c>
      <c r="C23" s="7">
        <f t="shared" ref="C23:G23" si="5">C6+C16+C22</f>
        <v>3134479328</v>
      </c>
      <c r="D23" s="7">
        <f t="shared" si="5"/>
        <v>484824033</v>
      </c>
      <c r="E23" s="7">
        <f t="shared" si="5"/>
        <v>156315589194</v>
      </c>
      <c r="F23" s="7">
        <f t="shared" si="5"/>
        <v>58029784807</v>
      </c>
      <c r="G23" s="7">
        <f t="shared" si="5"/>
        <v>2674264480</v>
      </c>
      <c r="H23" s="7">
        <f>H6+H16+H22</f>
        <v>98285804387</v>
      </c>
    </row>
  </sheetData>
  <mergeCells count="1">
    <mergeCell ref="A1:H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FF"/>
    <pageSetUpPr fitToPage="1"/>
  </sheetPr>
  <dimension ref="A1:K23"/>
  <sheetViews>
    <sheetView view="pageBreakPreview" zoomScaleNormal="100" zoomScaleSheetLayoutView="100" workbookViewId="0">
      <selection activeCell="D38" sqref="D38"/>
    </sheetView>
  </sheetViews>
  <sheetFormatPr defaultColWidth="9.90625" defaultRowHeight="11" x14ac:dyDescent="0.2"/>
  <cols>
    <col min="1" max="1" width="15.08984375" style="1" customWidth="1"/>
    <col min="2" max="11" width="15.90625" style="1" customWidth="1"/>
    <col min="12" max="16384" width="9.90625" style="1"/>
  </cols>
  <sheetData>
    <row r="1" spans="1:11" ht="21" x14ac:dyDescent="0.2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3" x14ac:dyDescent="0.2">
      <c r="A2" s="2" t="s">
        <v>32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3" x14ac:dyDescent="0.2">
      <c r="A3" s="8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3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3" t="s">
        <v>3</v>
      </c>
    </row>
    <row r="5" spans="1:11" ht="33" customHeight="1" x14ac:dyDescent="0.2">
      <c r="A5" s="5" t="s">
        <v>2</v>
      </c>
      <c r="B5" s="6" t="s">
        <v>29</v>
      </c>
      <c r="C5" s="5" t="s">
        <v>28</v>
      </c>
      <c r="D5" s="5" t="s">
        <v>27</v>
      </c>
      <c r="E5" s="5" t="s">
        <v>26</v>
      </c>
      <c r="F5" s="5" t="s">
        <v>25</v>
      </c>
      <c r="G5" s="5" t="s">
        <v>24</v>
      </c>
      <c r="H5" s="5" t="s">
        <v>23</v>
      </c>
      <c r="I5" s="5" t="s">
        <v>33</v>
      </c>
      <c r="J5" s="5" t="s">
        <v>1</v>
      </c>
      <c r="K5" s="5" t="s">
        <v>0</v>
      </c>
    </row>
    <row r="6" spans="1:11" x14ac:dyDescent="0.2">
      <c r="A6" s="4" t="s">
        <v>14</v>
      </c>
      <c r="B6" s="7">
        <f>SUM(B7:B15)</f>
        <v>5677389147</v>
      </c>
      <c r="C6" s="7">
        <f t="shared" ref="C6:J6" si="0">SUM(C7:C15)</f>
        <v>38061183920</v>
      </c>
      <c r="D6" s="7">
        <f t="shared" si="0"/>
        <v>4442136275</v>
      </c>
      <c r="E6" s="7">
        <f t="shared" si="0"/>
        <v>171379344</v>
      </c>
      <c r="F6" s="7">
        <f t="shared" si="0"/>
        <v>306905504</v>
      </c>
      <c r="G6" s="7">
        <f t="shared" si="0"/>
        <v>385488045</v>
      </c>
      <c r="H6" s="7">
        <f t="shared" ref="H6" si="1">SUM(H7:H15)</f>
        <v>6146504394</v>
      </c>
      <c r="I6" s="7">
        <f t="shared" si="0"/>
        <v>926443185</v>
      </c>
      <c r="J6" s="7">
        <f t="shared" si="0"/>
        <v>1783859974</v>
      </c>
      <c r="K6" s="7">
        <f>SUM(B6:J6)</f>
        <v>57901289788</v>
      </c>
    </row>
    <row r="7" spans="1:11" x14ac:dyDescent="0.2">
      <c r="A7" s="4" t="s">
        <v>13</v>
      </c>
      <c r="B7" s="7">
        <v>4766124307</v>
      </c>
      <c r="C7" s="7">
        <v>25092728971</v>
      </c>
      <c r="D7" s="7">
        <v>2481396473</v>
      </c>
      <c r="E7" s="7">
        <v>154631038</v>
      </c>
      <c r="F7" s="7">
        <v>99068320</v>
      </c>
      <c r="G7" s="7">
        <v>314553179</v>
      </c>
      <c r="H7" s="7">
        <v>1451511048</v>
      </c>
      <c r="I7" s="7">
        <v>0</v>
      </c>
      <c r="J7" s="7">
        <v>1516783888</v>
      </c>
      <c r="K7" s="7">
        <f t="shared" ref="K7:K23" si="2">SUM(B7:J7)</f>
        <v>35876797224</v>
      </c>
    </row>
    <row r="8" spans="1:11" x14ac:dyDescent="0.2">
      <c r="A8" s="4" t="s">
        <v>12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f t="shared" si="2"/>
        <v>0</v>
      </c>
    </row>
    <row r="9" spans="1:11" x14ac:dyDescent="0.2">
      <c r="A9" s="4" t="s">
        <v>11</v>
      </c>
      <c r="B9" s="7">
        <v>684859132</v>
      </c>
      <c r="C9" s="7">
        <v>12333359036</v>
      </c>
      <c r="D9" s="7">
        <v>1957577128</v>
      </c>
      <c r="E9" s="7">
        <v>13318341</v>
      </c>
      <c r="F9" s="7">
        <v>207837184</v>
      </c>
      <c r="G9" s="7">
        <v>54483010</v>
      </c>
      <c r="H9" s="7">
        <v>4481681061</v>
      </c>
      <c r="I9" s="7">
        <v>900163000</v>
      </c>
      <c r="J9" s="7">
        <v>210654943</v>
      </c>
      <c r="K9" s="7">
        <f t="shared" si="2"/>
        <v>20843932835</v>
      </c>
    </row>
    <row r="10" spans="1:11" x14ac:dyDescent="0.2">
      <c r="A10" s="4" t="s">
        <v>10</v>
      </c>
      <c r="B10" s="7">
        <v>217333808</v>
      </c>
      <c r="C10" s="7">
        <v>608508913</v>
      </c>
      <c r="D10" s="7">
        <v>3162674</v>
      </c>
      <c r="E10" s="7">
        <v>3429965</v>
      </c>
      <c r="F10" s="7">
        <v>0</v>
      </c>
      <c r="G10" s="7">
        <v>16451856</v>
      </c>
      <c r="H10" s="7">
        <v>213312285</v>
      </c>
      <c r="I10" s="7">
        <v>26280185</v>
      </c>
      <c r="J10" s="7">
        <v>8426625</v>
      </c>
      <c r="K10" s="7">
        <f t="shared" si="2"/>
        <v>1096906311</v>
      </c>
    </row>
    <row r="11" spans="1:11" x14ac:dyDescent="0.2">
      <c r="A11" s="4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f t="shared" si="2"/>
        <v>0</v>
      </c>
    </row>
    <row r="12" spans="1:11" x14ac:dyDescent="0.2">
      <c r="A12" s="4" t="s">
        <v>8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 t="shared" si="2"/>
        <v>0</v>
      </c>
    </row>
    <row r="13" spans="1:11" x14ac:dyDescent="0.2">
      <c r="A13" s="4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si="2"/>
        <v>0</v>
      </c>
    </row>
    <row r="14" spans="1:11" x14ac:dyDescent="0.2">
      <c r="A14" s="4" t="s">
        <v>31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 t="shared" si="2"/>
        <v>0</v>
      </c>
    </row>
    <row r="15" spans="1:11" x14ac:dyDescent="0.2">
      <c r="A15" s="4" t="s">
        <v>6</v>
      </c>
      <c r="B15" s="7">
        <v>9071900</v>
      </c>
      <c r="C15" s="7">
        <v>26587000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47994518</v>
      </c>
      <c r="K15" s="7">
        <f t="shared" si="2"/>
        <v>83653418</v>
      </c>
    </row>
    <row r="16" spans="1:11" x14ac:dyDescent="0.2">
      <c r="A16" s="4" t="s">
        <v>5</v>
      </c>
      <c r="B16" s="7">
        <f>SUM(B17:B21)</f>
        <v>38857297578</v>
      </c>
      <c r="C16" s="7">
        <f t="shared" ref="C16:J16" si="3">SUM(C17:C21)</f>
        <v>846347199</v>
      </c>
      <c r="D16" s="7">
        <f t="shared" si="3"/>
        <v>0</v>
      </c>
      <c r="E16" s="7">
        <f t="shared" si="3"/>
        <v>0</v>
      </c>
      <c r="F16" s="7">
        <f t="shared" si="3"/>
        <v>0</v>
      </c>
      <c r="G16" s="7">
        <f t="shared" si="3"/>
        <v>32070784</v>
      </c>
      <c r="H16" s="7">
        <f t="shared" ref="H16" si="4">SUM(H17:H21)</f>
        <v>0</v>
      </c>
      <c r="I16" s="7">
        <f t="shared" si="3"/>
        <v>0</v>
      </c>
      <c r="J16" s="7">
        <f t="shared" si="3"/>
        <v>29060246</v>
      </c>
      <c r="K16" s="7">
        <f t="shared" si="2"/>
        <v>39764775807</v>
      </c>
    </row>
    <row r="17" spans="1:11" x14ac:dyDescent="0.2">
      <c r="A17" s="4" t="s">
        <v>13</v>
      </c>
      <c r="B17" s="7">
        <v>7856119932</v>
      </c>
      <c r="C17" s="7">
        <v>786318951</v>
      </c>
      <c r="D17" s="7">
        <v>0</v>
      </c>
      <c r="E17" s="7">
        <v>0</v>
      </c>
      <c r="F17" s="7">
        <v>0</v>
      </c>
      <c r="G17" s="7">
        <v>32070784</v>
      </c>
      <c r="H17" s="7">
        <v>0</v>
      </c>
      <c r="I17" s="7">
        <v>0</v>
      </c>
      <c r="J17" s="7">
        <v>68</v>
      </c>
      <c r="K17" s="7">
        <f t="shared" si="2"/>
        <v>8674509735</v>
      </c>
    </row>
    <row r="18" spans="1:11" x14ac:dyDescent="0.2">
      <c r="A18" s="4" t="s">
        <v>11</v>
      </c>
      <c r="B18" s="7">
        <v>29974691</v>
      </c>
      <c r="C18" s="7">
        <v>42300903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f t="shared" si="2"/>
        <v>72275594</v>
      </c>
    </row>
    <row r="19" spans="1:11" x14ac:dyDescent="0.2">
      <c r="A19" s="4" t="s">
        <v>10</v>
      </c>
      <c r="B19" s="7">
        <v>30084077279</v>
      </c>
      <c r="C19" s="7">
        <v>17727345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29060178</v>
      </c>
      <c r="K19" s="7">
        <f t="shared" si="2"/>
        <v>30130864802</v>
      </c>
    </row>
    <row r="20" spans="1:11" x14ac:dyDescent="0.2">
      <c r="A20" s="4" t="s">
        <v>31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f t="shared" si="2"/>
        <v>0</v>
      </c>
    </row>
    <row r="21" spans="1:11" x14ac:dyDescent="0.2">
      <c r="A21" s="4" t="s">
        <v>6</v>
      </c>
      <c r="B21" s="7">
        <v>887125676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f t="shared" si="2"/>
        <v>887125676</v>
      </c>
    </row>
    <row r="22" spans="1:11" x14ac:dyDescent="0.2">
      <c r="A22" s="4" t="s">
        <v>4</v>
      </c>
      <c r="B22" s="7">
        <v>29481164</v>
      </c>
      <c r="C22" s="7">
        <v>324479728</v>
      </c>
      <c r="D22" s="7">
        <v>5562168</v>
      </c>
      <c r="E22" s="7">
        <v>15052097</v>
      </c>
      <c r="F22" s="7">
        <v>1</v>
      </c>
      <c r="G22" s="7">
        <v>121138198</v>
      </c>
      <c r="H22" s="7">
        <v>98502728</v>
      </c>
      <c r="I22" s="7">
        <v>3919520</v>
      </c>
      <c r="J22" s="7">
        <v>21603188</v>
      </c>
      <c r="K22" s="7">
        <f t="shared" si="2"/>
        <v>619738792</v>
      </c>
    </row>
    <row r="23" spans="1:11" x14ac:dyDescent="0.2">
      <c r="A23" s="4" t="s">
        <v>0</v>
      </c>
      <c r="B23" s="7">
        <f>B6+B16+B22</f>
        <v>44564167889</v>
      </c>
      <c r="C23" s="7">
        <f t="shared" ref="C23:J23" si="5">C6+C16+C22</f>
        <v>39232010847</v>
      </c>
      <c r="D23" s="7">
        <f t="shared" si="5"/>
        <v>4447698443</v>
      </c>
      <c r="E23" s="7">
        <f t="shared" si="5"/>
        <v>186431441</v>
      </c>
      <c r="F23" s="7">
        <f t="shared" si="5"/>
        <v>306905505</v>
      </c>
      <c r="G23" s="7">
        <f t="shared" si="5"/>
        <v>538697027</v>
      </c>
      <c r="H23" s="7">
        <f t="shared" ref="H23" si="6">H6+H16+H22</f>
        <v>6245007122</v>
      </c>
      <c r="I23" s="7">
        <f t="shared" si="5"/>
        <v>930362705</v>
      </c>
      <c r="J23" s="7">
        <f t="shared" si="5"/>
        <v>1834523408</v>
      </c>
      <c r="K23" s="7">
        <f t="shared" si="2"/>
        <v>98285804387</v>
      </c>
    </row>
  </sheetData>
  <mergeCells count="1">
    <mergeCell ref="A1:K1"/>
  </mergeCells>
  <phoneticPr fontId="2"/>
  <pageMargins left="0.39370078740157483" right="0.39370078740157483" top="0.19685039370078741" bottom="0.39370078740157483" header="0.19685039370078741" footer="0.19685039370078741"/>
  <pageSetup paperSize="9" scale="81" fitToHeight="0" orientation="landscape" r:id="rId1"/>
  <headerFooter>
    <oddHeader>&amp;R&amp;9&amp;D</oddHeader>
    <oddFooter>&amp;C&amp;9&amp;P/&amp;N</oddFooter>
  </headerFooter>
</worksheet>
</file>